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Металл" sheetId="1" r:id="rId1"/>
    <sheet name="железобетон" sheetId="2" r:id="rId2"/>
    <sheet name="Краны шаровые" sheetId="3" r:id="rId3"/>
    <sheet name="Люки чугунные дождеприемники" sheetId="4" r:id="rId4"/>
    <sheet name="Кирпич Газосиликат" sheetId="5" r:id="rId5"/>
    <sheet name="Лист1" sheetId="6" state="hidden" r:id="rId6"/>
    <sheet name="Лист2" sheetId="7" state="hidden" r:id="rId7"/>
    <sheet name="кабель и провода" sheetId="8" r:id="rId8"/>
    <sheet name="сухие смеси" sheetId="9" r:id="rId9"/>
    <sheet name="отделочные материалы" sheetId="10" r:id="rId10"/>
  </sheets>
  <definedNames/>
  <calcPr fullCalcOnLoad="1" refMode="R1C1"/>
</workbook>
</file>

<file path=xl/sharedStrings.xml><?xml version="1.0" encoding="utf-8"?>
<sst xmlns="http://schemas.openxmlformats.org/spreadsheetml/2006/main" count="4476" uniqueCount="2000">
  <si>
    <t>Юридический адрес:    22018 ,г.Минск,ул.Корженевского 16, ком 113А</t>
  </si>
  <si>
    <t>УНП 192542872</t>
  </si>
  <si>
    <t>р/с 3012000090901 ОАО "Белгазпромбанк" г.Минск, ул. Притыцкого 60/2 код 742</t>
  </si>
  <si>
    <t xml:space="preserve">                                     email : snabminsk@gmail.com</t>
  </si>
  <si>
    <t xml:space="preserve">Цены указаны в рублях РБ с учетом НДС. </t>
  </si>
  <si>
    <t>№ п/п</t>
  </si>
  <si>
    <t>Тел/факс +375 17 296-57-02,    +375 44 477 77 57,     +375 29 557 11 11</t>
  </si>
  <si>
    <t>Наименование</t>
  </si>
  <si>
    <t>Цена за тонну</t>
  </si>
  <si>
    <t>Арматура ГОСТ Р 52544</t>
  </si>
  <si>
    <t xml:space="preserve">Арматура 10 ГОСТ Р 52544 / А500С НСММЗ </t>
  </si>
  <si>
    <t xml:space="preserve">Арматура 12 ГОСТ Р 52544 / А500С (НСММЗ) </t>
  </si>
  <si>
    <t xml:space="preserve">Арматура 14 ГОСТ Р 52544 / А500С (НСММЗ) </t>
  </si>
  <si>
    <t xml:space="preserve">Арматура 18 ГОСТ Р 52544 / А500С (НСММЗ) </t>
  </si>
  <si>
    <t xml:space="preserve">Арматура 10 ГОСТ Р 52544 / А500С НСММЗ н/д </t>
  </si>
  <si>
    <t xml:space="preserve">Арматура 12 ГОСТ Р 52544 / А500С (НСММЗ) н/д </t>
  </si>
  <si>
    <t xml:space="preserve">Арматура 18 ГОСТ Р 52544 / А500С н/д (НСММЗ) </t>
  </si>
  <si>
    <t>Арматура ГОСТ Р 52544-06</t>
  </si>
  <si>
    <t xml:space="preserve">Арматура 10 ГОСТ Р 52544-06 / А500С </t>
  </si>
  <si>
    <t xml:space="preserve">Арматура 12 ГОСТ Р 52544-06 / А500С </t>
  </si>
  <si>
    <t xml:space="preserve">Арматура 14 ГОСТ Р 52544-06 / А500С </t>
  </si>
  <si>
    <t xml:space="preserve">Арматура 18 ГОСТ Р 52544-06 / А500С </t>
  </si>
  <si>
    <t xml:space="preserve">Арматура 20 ГОСТ Р 52544-06 / А500С </t>
  </si>
  <si>
    <t xml:space="preserve">Арматура 22 ГОСТ Р 52544-06 / А500С </t>
  </si>
  <si>
    <t xml:space="preserve">Арматура 25 ГОСТ Р 52544-06 / А500С </t>
  </si>
  <si>
    <t xml:space="preserve">Арматура 20 ГОСТ Р 52544-06 / А500С н/д </t>
  </si>
  <si>
    <t xml:space="preserve">Арматура 32 ГОСТ Р 52544-06 / А500С </t>
  </si>
  <si>
    <t xml:space="preserve">Арматура 22 ГОСТ Р 52544-06 / А500С н/д </t>
  </si>
  <si>
    <t>Арматура СТО / ТУ</t>
  </si>
  <si>
    <t xml:space="preserve">                 ООО"ИнтерСнабИнвест"</t>
  </si>
  <si>
    <t xml:space="preserve">Арматура 8 СТО / ТУ / А500С 6м </t>
  </si>
  <si>
    <t>Арматура СТО АСЧМ 7-93</t>
  </si>
  <si>
    <t xml:space="preserve">Арматура 10 СТО АСЧМ 7-93 / ТУ14-1-5254 А500С </t>
  </si>
  <si>
    <t xml:space="preserve">Арматура 12 СТО АСЧМ 7-93 / ТУ 14-1-5254 А500С </t>
  </si>
  <si>
    <t xml:space="preserve">Арматура 14 СТО АСЧМ 7-93 / ТУ 14-1-5254 А500С </t>
  </si>
  <si>
    <t xml:space="preserve">Арматура 22 СТО АСЧМ 7-93 / ТУ 14-1-5254 А500С </t>
  </si>
  <si>
    <t xml:space="preserve">Арматура 25 СТО АСЧМ 7-93 / ТУ 14-1-5254 А500С </t>
  </si>
  <si>
    <t xml:space="preserve">Арматура 36 СТО АСЧМ 7-93 / ТУ 14-1-5254 А500С </t>
  </si>
  <si>
    <t xml:space="preserve">Арматура 36 СТО АСЧМ 7-93 / А500С н/д </t>
  </si>
  <si>
    <t>Арматура ТУ 14-1-5570-2008</t>
  </si>
  <si>
    <t xml:space="preserve">Арматура 10 ТУ 14-1-5570-2008 / А500С </t>
  </si>
  <si>
    <t xml:space="preserve">Арматура 20 ТУ 14-1-5570-2008 / А500С </t>
  </si>
  <si>
    <t xml:space="preserve">Арматура 22 ТУ 14-1-5570-2008 / А500С </t>
  </si>
  <si>
    <t xml:space="preserve">Арматура 25 ТУ 14-1-5570-2008 / А500С </t>
  </si>
  <si>
    <t xml:space="preserve">Арматура 32 ТУ 14-1-5570-2008 / А500С </t>
  </si>
  <si>
    <t xml:space="preserve">Арматура 36 ТУ 14-1-5570-2008 / А500С </t>
  </si>
  <si>
    <t xml:space="preserve">Арматура 12 ТУ 14-1-5570-2008 / А500С н/д </t>
  </si>
  <si>
    <t xml:space="preserve">Арматура 14 ТУ 14-1-5570-2008 / А500С н/д </t>
  </si>
  <si>
    <t xml:space="preserve">Арматура 16 ТУ 14-1-5570-2008 / А500С н/д </t>
  </si>
  <si>
    <t xml:space="preserve">Арматура 18 ТУ 14-1-5570-2008 / А500С н/д </t>
  </si>
  <si>
    <t xml:space="preserve">Арматура 20 ТУ 14-1-5570-2008 / А500С н/д </t>
  </si>
  <si>
    <t xml:space="preserve">Арматура 22 ТУ 14-1-5570-2008 / А500С н/д </t>
  </si>
  <si>
    <t xml:space="preserve">Арматура 25 ТУ 14-1-5570-2008 / А500С н/д </t>
  </si>
  <si>
    <t>Арматура А1 ГОСТ 5781-82</t>
  </si>
  <si>
    <t xml:space="preserve">Арматура А1 8 ГОСТ 5781-82 / 6м </t>
  </si>
  <si>
    <t xml:space="preserve">Арматура А1 10 ГОСТ 5781-82 </t>
  </si>
  <si>
    <t xml:space="preserve">Арматура А1 10 ГОСТ 5781-82 / 6м </t>
  </si>
  <si>
    <t xml:space="preserve">Арматура А1 14 ГОСТ 5781-82 </t>
  </si>
  <si>
    <t xml:space="preserve">Арматура А1 20 ГОСТ 5781-82 </t>
  </si>
  <si>
    <t xml:space="preserve">Арматура А1 25 ГОСТ 5781-82 </t>
  </si>
  <si>
    <t>Арматура АIII ГОСТ 5781 - 82</t>
  </si>
  <si>
    <t xml:space="preserve">Арматура АIII 25 ГОСТ 5781 - 82 / 25Г2С НСММЗ н/д </t>
  </si>
  <si>
    <t>Арматура АIII ГОСТ 5781-82</t>
  </si>
  <si>
    <t>Арматура АIII 18 ГОСТ 5781-82 / 35ГС</t>
  </si>
  <si>
    <t xml:space="preserve">Арматура АIII 22 ГОСТ 5781-82 / 35ГС </t>
  </si>
  <si>
    <t xml:space="preserve">Арматура АIII 8 ГОСТ 5781-82 / 25Г2С 6м </t>
  </si>
  <si>
    <t xml:space="preserve">Арматура АIII 10 ГОСТ 5781-82 / 25Г2С </t>
  </si>
  <si>
    <t xml:space="preserve">Арматура АIII 16 ГОСТ 5781-82 / 25Г2С </t>
  </si>
  <si>
    <t xml:space="preserve">Арматура АIII 18 ГОСТ 5781-82 / 25Г2С </t>
  </si>
  <si>
    <t xml:space="preserve">Арматура АIII 20 ГОСТ 5781-82 / 25Г2С </t>
  </si>
  <si>
    <t xml:space="preserve">Арматура АIII 20 ГОСТ 5781-82 / 25Г2С НСММЗ </t>
  </si>
  <si>
    <t xml:space="preserve">Арматура АIII 25 ГОСТ 5781-82 / 25Г2С </t>
  </si>
  <si>
    <t xml:space="preserve">Арматура АIII 25 ГОСТ 5781-82 / 25Г2С НСММЗ </t>
  </si>
  <si>
    <t xml:space="preserve">Арматура АIII 28 ГОСТ 5781-82 / 25Г2С </t>
  </si>
  <si>
    <t xml:space="preserve">Арматура АIII 32 ГОСТ 5781-82 / 25Г2С </t>
  </si>
  <si>
    <t xml:space="preserve">Арматура АIII 22 ГОСТ 5781-82 / 25Г2С НСММЗ н/д </t>
  </si>
  <si>
    <t>Арматура АIII ТУ 14-1-5627-2012</t>
  </si>
  <si>
    <t xml:space="preserve">Арматура АIII 8 ТУ 14-1-5627-2012 / В500С бухты </t>
  </si>
  <si>
    <t>Проволока вязальная ГОСТ 3282-74</t>
  </si>
  <si>
    <t xml:space="preserve">Проволока вязальная 1.2 ГОСТ 3282-74 </t>
  </si>
  <si>
    <t>Балка ГОСТ 19425-89</t>
  </si>
  <si>
    <t xml:space="preserve">Балка ГОСТ 19425-89 / 24М с ост. </t>
  </si>
  <si>
    <t xml:space="preserve">Балка ГОСТ 19425-89 / 30М с ост. </t>
  </si>
  <si>
    <t xml:space="preserve">Балка ГОСТ 19425-89 / 36М с ост. </t>
  </si>
  <si>
    <t xml:space="preserve">Балка ГОСТ 19425-89 / 45М с ост. </t>
  </si>
  <si>
    <t>Балка ГОСТ 26020-83</t>
  </si>
  <si>
    <t xml:space="preserve">Балка ГОСТ 26020-83 / 14Б1 с ост. </t>
  </si>
  <si>
    <t xml:space="preserve">Балка ГОСТ 26020-83 / 16Б1 с ост. </t>
  </si>
  <si>
    <t>Балка ГОСТ 8239-89</t>
  </si>
  <si>
    <t xml:space="preserve">Балка ГОСТ 8239-89 / 10 с ост. </t>
  </si>
  <si>
    <t xml:space="preserve">Балка ГОСТ 8239-89 / 12 с ост. </t>
  </si>
  <si>
    <t xml:space="preserve">Балка ГОСТ 8239-89 / 16 с ост. </t>
  </si>
  <si>
    <t xml:space="preserve">Балка ГОСТ 8239-89 / 18 с ост. </t>
  </si>
  <si>
    <t xml:space="preserve">Балка ГОСТ 8239-89 / 20 с ост. </t>
  </si>
  <si>
    <t xml:space="preserve">Балка ГОСТ 8239-89 / 30 с ост. </t>
  </si>
  <si>
    <t>Балка СТО АСЧМ 20-93</t>
  </si>
  <si>
    <t xml:space="preserve">Балка СТО АСЧМ 20-93 / 20Б1 </t>
  </si>
  <si>
    <t xml:space="preserve">Балка СТО АСЧМ 20-93 / 20К1 </t>
  </si>
  <si>
    <t xml:space="preserve">Балка СТО АСЧМ 20-93 / 20К2 </t>
  </si>
  <si>
    <t xml:space="preserve">Балка СТО АСЧМ 20-93 / 20Ш1 </t>
  </si>
  <si>
    <t xml:space="preserve">Балка СТО АСЧМ 20-93 / 25Б1 </t>
  </si>
  <si>
    <t xml:space="preserve">Балка СТО АСЧМ 20-93 / 25Б2 </t>
  </si>
  <si>
    <t xml:space="preserve">Балка СТО АСЧМ 20-93 / 25К1 </t>
  </si>
  <si>
    <t xml:space="preserve">Балка СТО АСЧМ 20-93 / 25К2 </t>
  </si>
  <si>
    <t xml:space="preserve">Балка СТО АСЧМ 20-93 / 25Ш1 </t>
  </si>
  <si>
    <t xml:space="preserve">Балка СТО АСЧМ 20-93 / 30Б1 </t>
  </si>
  <si>
    <t xml:space="preserve">Балка СТО АСЧМ 20-93 / 30Б2 </t>
  </si>
  <si>
    <t xml:space="preserve">Балка СТО АСЧМ 20-93 / 30К1 </t>
  </si>
  <si>
    <t xml:space="preserve">Балка СТО АСЧМ 20-93 / 30К2 </t>
  </si>
  <si>
    <t xml:space="preserve">Балка СТО АСЧМ 20-93 / 30Ш1 </t>
  </si>
  <si>
    <t xml:space="preserve">Балка СТО АСЧМ 20-93 / 30Ш2 </t>
  </si>
  <si>
    <t xml:space="preserve">Балка СТО АСЧМ 20-93 / 35Б1 </t>
  </si>
  <si>
    <t xml:space="preserve">Балка СТО АСЧМ 20-93 / 35К1 </t>
  </si>
  <si>
    <t xml:space="preserve">Балка СТО АСЧМ 20-93 / 35К2 </t>
  </si>
  <si>
    <t xml:space="preserve">Балка СТО АСЧМ 20-93 / 35Ш1 </t>
  </si>
  <si>
    <t xml:space="preserve">Балка СТО АСЧМ 20-93 / 35Ш2 </t>
  </si>
  <si>
    <t xml:space="preserve">Балка СТО АСЧМ 20-93 / 40Б1 </t>
  </si>
  <si>
    <t xml:space="preserve">Балка СТО АСЧМ 20-93 / 40Б2 </t>
  </si>
  <si>
    <t xml:space="preserve">Балка СТО АСЧМ 20-93 / 40К1 </t>
  </si>
  <si>
    <t xml:space="preserve">Балка СТО АСЧМ 20-93 / 40Ш1 </t>
  </si>
  <si>
    <t xml:space="preserve">Балка СТО АСЧМ 20-93 / 40Ш2 </t>
  </si>
  <si>
    <t xml:space="preserve">Балка СТО АСЧМ 20-93 / 45Б1 </t>
  </si>
  <si>
    <t xml:space="preserve">Балка СТО АСЧМ 20-93 / 45Ш1 </t>
  </si>
  <si>
    <t xml:space="preserve">Балка СТО АСЧМ 20-93 / 50Ш1 </t>
  </si>
  <si>
    <t xml:space="preserve">Балка СТО АСЧМ 20-93 / 55Б1 </t>
  </si>
  <si>
    <t xml:space="preserve">Балка СТО АСЧМ 20-93 / 55Б2 </t>
  </si>
  <si>
    <t>Уголок ГОСТ 8509-93</t>
  </si>
  <si>
    <t xml:space="preserve">Уголок 25x25x3 ГОСТ 8509-93 / Ст3сп/пс 6м </t>
  </si>
  <si>
    <t xml:space="preserve">Уголок 25x25x4 ГОСТ 8509-93 / Ст3сп/пс 6м </t>
  </si>
  <si>
    <t xml:space="preserve">Уголок 32x32x3 ГОСТ 8509-93 / Ст3сп/пс 6м </t>
  </si>
  <si>
    <t xml:space="preserve">Уголок 32x32x4 ГОСТ 8509-93 / Ст3сп/пс 6м </t>
  </si>
  <si>
    <t xml:space="preserve">Уголок 35x35x4 ГОСТ 8509-93 / Ст3сп/пс 6м </t>
  </si>
  <si>
    <t xml:space="preserve">Уголок 40x40x4 ГОСТ 8509-93 / Ст3сп/пс 6м </t>
  </si>
  <si>
    <t xml:space="preserve">Уголок 45x45x5 ГОСТ 8509-93 / Ст3сп/пс </t>
  </si>
  <si>
    <t xml:space="preserve">Уголок 50x50x4 ГОСТ 8509-93 / Ст3сп/пс </t>
  </si>
  <si>
    <t xml:space="preserve">Уголок 50x50x4 ГОСТ 8509-93 / Ст3сп/пс НЛМК </t>
  </si>
  <si>
    <t xml:space="preserve">Уголок 50x50x5 ГОСТ 8509-93 / Ст3сп/пс </t>
  </si>
  <si>
    <t xml:space="preserve">Уголок 50x50x5 ГОСТ 8509-93 / Ст3сп/пс 6м </t>
  </si>
  <si>
    <t xml:space="preserve">Уголок 50x50x5 ГОСТ 8509-93 / Ст3сп/пс НЛМК </t>
  </si>
  <si>
    <t xml:space="preserve">Уголок 63x63x5 ГОСТ 8509-93 / Ст3сп/пс </t>
  </si>
  <si>
    <t xml:space="preserve">Уголок 63x63x6 ГОСТ 8509-93 / Ст3сп/пс </t>
  </si>
  <si>
    <t>Уголок 75x75x5 ГОСТ 8509-93 / Ст3сп/пс</t>
  </si>
  <si>
    <t>Уголок 75x75x6 ГОСТ 8509-93 / Ст3сп/пс</t>
  </si>
  <si>
    <t xml:space="preserve">Уголок 75x75x8 ГОСТ 8509-93 / Ст3сп/пс </t>
  </si>
  <si>
    <t xml:space="preserve">Уголок 90x90x7 ГОСТ 8509-93 / Ст3сп/пс </t>
  </si>
  <si>
    <t xml:space="preserve">Уголок 100x100x7 ГОСТ 8509-93 / Ст3сп/пс </t>
  </si>
  <si>
    <t xml:space="preserve">Уголок 100x100x7 ГОСТ 8509-93 / Ст3сп/пс НЛМК </t>
  </si>
  <si>
    <t xml:space="preserve">Уголок 100x100x8 ГОСТ 8509-93 / Ст3сп/пс </t>
  </si>
  <si>
    <t xml:space="preserve">Уголок 100x100x8 ГОСТ 8509-93 / Ст3сп/пс НЛМК </t>
  </si>
  <si>
    <t xml:space="preserve">Уголок 100x100x10 ГОСТ 8509-93 / Ст3сп/пс </t>
  </si>
  <si>
    <t xml:space="preserve">Уголок 110x110x8 ГОСТ 8509-93 / Ст3сп/пс </t>
  </si>
  <si>
    <t xml:space="preserve">Уголок 125x125x8 ГОСТ 8509-93 / Ст3сп/пс </t>
  </si>
  <si>
    <t xml:space="preserve">Уголок 125x125x8 ГОСТ 8509-93 / Ст3сп/пс 11м </t>
  </si>
  <si>
    <t xml:space="preserve">Уголок 125x125x10 ГОСТ 8509-93 / Ст3сп/пс </t>
  </si>
  <si>
    <t xml:space="preserve">Уголок 140x140x9 ГОСТ 8509-93 / Ст3сп/пс </t>
  </si>
  <si>
    <t xml:space="preserve">Уголок 160x160x10 ГОСТ 8509-93 / Ст3сп/пс </t>
  </si>
  <si>
    <t>Уголок ГОСТ 8510-86</t>
  </si>
  <si>
    <t xml:space="preserve">Уголок 100x63x6 ГОСТ 8510-86 / Ст3сп/пс </t>
  </si>
  <si>
    <t xml:space="preserve">Уголок 100x63x8 ГОСТ 8510-86 / Ст3сп/пс </t>
  </si>
  <si>
    <t>Швеллер ГОСТ 8240-97</t>
  </si>
  <si>
    <t xml:space="preserve">Швеллер ГОСТ 8240-97 / 5П </t>
  </si>
  <si>
    <t xml:space="preserve">Швеллер ГОСТ 8240-97 / 6.5П </t>
  </si>
  <si>
    <t xml:space="preserve">Швеллер ГОСТ 8240-97 / 8П </t>
  </si>
  <si>
    <t xml:space="preserve">Швеллер ГОСТ 8240-97 / 10П </t>
  </si>
  <si>
    <t xml:space="preserve">Швеллер ГОСТ 8240-97 / 12П </t>
  </si>
  <si>
    <t xml:space="preserve">Швеллер ГОСТ 8240-97 / 14П </t>
  </si>
  <si>
    <t xml:space="preserve">Швеллер ГОСТ 8240-97 / 16П </t>
  </si>
  <si>
    <t xml:space="preserve">Швеллер ГОСТ 8240-97 / 16П 6 м </t>
  </si>
  <si>
    <t xml:space="preserve">Швеллер ГОСТ 8240-97 / 18У </t>
  </si>
  <si>
    <t xml:space="preserve">Швеллер ГОСТ 8240-97 / 20У </t>
  </si>
  <si>
    <t xml:space="preserve">Швеллер ГОСТ 8240-97 / 20У 11м </t>
  </si>
  <si>
    <t xml:space="preserve">Швеллер ГОСТ 8240-97 / 22У </t>
  </si>
  <si>
    <t xml:space="preserve">Швеллер ГОСТ 8240-97 / 24У </t>
  </si>
  <si>
    <t xml:space="preserve">Швеллер ГОСТ 8240-97 / 24У 11м </t>
  </si>
  <si>
    <t xml:space="preserve">Швеллер ГОСТ 8240-97 / 27У </t>
  </si>
  <si>
    <t xml:space="preserve">Швеллер ГОСТ 8240-97 / 27У 11м </t>
  </si>
  <si>
    <t xml:space="preserve">Швеллер ГОСТ 8240-97 / 27У 9м </t>
  </si>
  <si>
    <t xml:space="preserve">Швеллер ГОСТ 8240-97 / 30У </t>
  </si>
  <si>
    <t xml:space="preserve">Швеллер ГОСТ 8240-97 / 30У 11м </t>
  </si>
  <si>
    <t xml:space="preserve">Швеллер ГОСТ 8240-97 / 30У 9м </t>
  </si>
  <si>
    <t xml:space="preserve">Швеллер ГОСТ 8240-97 / 40У </t>
  </si>
  <si>
    <t>Швеллер ТУУ 27.1-1381:10</t>
  </si>
  <si>
    <t>Швеллер ТУУ 27.1-1381:10 / 8П</t>
  </si>
  <si>
    <t xml:space="preserve">Швеллер ТУУ 27.1-1381:10 / 14П </t>
  </si>
  <si>
    <t xml:space="preserve">Швеллер ТУУ 27.1-1381:10 / 14П 9м </t>
  </si>
  <si>
    <t xml:space="preserve">Швеллер ТУУ 27.1-1381:10 / 20П </t>
  </si>
  <si>
    <t xml:space="preserve">Швеллер ТУУ 27.1-1381:10 / 20П 9м </t>
  </si>
  <si>
    <t xml:space="preserve">Швеллер ТУУ 27.1-1381:10 / 22П </t>
  </si>
  <si>
    <t xml:space="preserve">Швеллер ТУУ 27.1-1381:10 / 22П 9м </t>
  </si>
  <si>
    <t>Швеллер холодногнутый ГОСТ 8278-83</t>
  </si>
  <si>
    <t xml:space="preserve">Швеллер Х/Г 80x60x4 ГОСТ 8278-83 / 12м </t>
  </si>
  <si>
    <t xml:space="preserve">Швеллер Х/Г 100x50x3 ГОСТ 8278-83 / 12м </t>
  </si>
  <si>
    <t xml:space="preserve">Швеллер Х/Г 100x50x4 ГОСТ 8278-83 / 12м </t>
  </si>
  <si>
    <t xml:space="preserve">Швеллер Х/Г 120x50x3 ГОСТ 8278-83 / 12м </t>
  </si>
  <si>
    <t xml:space="preserve">Швеллер Х/Г 120x60x4 ГОСТ 8278-83 / 12м </t>
  </si>
  <si>
    <t xml:space="preserve">Швеллер Х/Г 160x80x4 ГОСТ 8278-83 / 12м </t>
  </si>
  <si>
    <t>Лента ХК ГОСТ 16523-89</t>
  </si>
  <si>
    <t xml:space="preserve">Лента ХК 0.5x237 ГОСТ 16523-89 / Ст08пс </t>
  </si>
  <si>
    <t>Полоса ГОСТ 103-2006</t>
  </si>
  <si>
    <t xml:space="preserve">Полоса 20x4 ГОСТ 103-2006 </t>
  </si>
  <si>
    <t xml:space="preserve">Полоса 25x4 ГОСТ 103-2006 </t>
  </si>
  <si>
    <t xml:space="preserve">Полоса 40x4 ГОСТ 103-2006 </t>
  </si>
  <si>
    <t xml:space="preserve">Полоса 100x10 ГОСТ 103-2006 </t>
  </si>
  <si>
    <t xml:space="preserve">Полоса рубленая </t>
  </si>
  <si>
    <t xml:space="preserve">Полоса рубленая 150x5 / Ст3 6м </t>
  </si>
  <si>
    <t xml:space="preserve">Полоса рубленая 150x8 / Ст3 6м </t>
  </si>
  <si>
    <t>Лист Оц ГОСТ Р 52246-04</t>
  </si>
  <si>
    <t xml:space="preserve">Лист Оц 2x1250x2500 ГОСТ Р 52246-04 / (CC) </t>
  </si>
  <si>
    <t>Лист оцинкованный ГОСТ 52246-2004</t>
  </si>
  <si>
    <t xml:space="preserve">Лист Оц 0.55x1250x2500 ГОСТ 52246-2004 / (ММК) </t>
  </si>
  <si>
    <t xml:space="preserve">Лист Оц 0.7x1250x2500 ГОСТ 52246-2004 / (ММК) </t>
  </si>
  <si>
    <t xml:space="preserve">Лист Оц 1x1250x2500 ГОСТ 52246-2004 / (ММК) </t>
  </si>
  <si>
    <t xml:space="preserve">Лист Оц 1.2x1250x2500 ГОСТ 52246-2004 / (ММК) </t>
  </si>
  <si>
    <t xml:space="preserve">Лист Оц 1.5x1250x2500 ГОСТ 52246-2004 / (ММК) </t>
  </si>
  <si>
    <t xml:space="preserve">Лист Оц 1.9x1250x2500 ГОСТ 52246-2004 / (НЛМК) </t>
  </si>
  <si>
    <t xml:space="preserve">Лист Оц 2x1250x2500 ГОСТ 52246-2004 / (ММК) </t>
  </si>
  <si>
    <t xml:space="preserve">Лист Оц 2x1250x2500 ГОСТ 52246-2004 / (НЛМК) </t>
  </si>
  <si>
    <t xml:space="preserve">Лист Оц 3x1250x2500 ГОСТ 52246-2004 / (НЛМК) </t>
  </si>
  <si>
    <t xml:space="preserve">Лист оцинкованный ГОСТ 52246-2004 </t>
  </si>
  <si>
    <t xml:space="preserve">Лист Оц 0.5x1250x2500 ГОСТ 52246-2004 / (ММК) </t>
  </si>
  <si>
    <t xml:space="preserve">Лист Оц 2.5x1250x2500 ГОСТ 52246-2004 / (НЛМК) </t>
  </si>
  <si>
    <t>Лист оцинкованный ГОСТ Р 52246-04</t>
  </si>
  <si>
    <t xml:space="preserve">Лист Оц 0.5x1250x2500 ГОСТ Р 52246-04 / (НЛМК) </t>
  </si>
  <si>
    <t xml:space="preserve">Лист Оц 0.55x1250x2500 ГОСТ Р 52246-04 / (НЛМК) </t>
  </si>
  <si>
    <t xml:space="preserve">Лист Оц 0.7x1250x2500 ГОСТ Р 52246-04 / (НЛМК) </t>
  </si>
  <si>
    <t xml:space="preserve">Лист Оц 1x1250x2500 ГОСТ Р 52246-04 / (НЛМК) </t>
  </si>
  <si>
    <t xml:space="preserve">Лист Оц 1.2x1250x2500 ГОСТ Р 52246-04 / (НЛМК) </t>
  </si>
  <si>
    <t xml:space="preserve">Лист Оц 1.4x1250x2500 ГОСТ Р 52246-04 / (НЛМК) </t>
  </si>
  <si>
    <t xml:space="preserve">Лист Оц 1.5x1250x2500 ГОСТ Р 52246-04 / (НЛМК) </t>
  </si>
  <si>
    <t>Лист холоднокатаный ГОСТ 16523-97</t>
  </si>
  <si>
    <t xml:space="preserve">Лист ХК 0.5x1250x2500 ГОСТ 16523-97 / Ст08пс(НЛМК)ПРОМАС </t>
  </si>
  <si>
    <t xml:space="preserve">Лист ХК 0.6x1250x2500 ГОСТ 16523-97 / Ст08пс(НЛМК)ПРОМАС </t>
  </si>
  <si>
    <t xml:space="preserve">Лист ХК 0.7x1250x2500 ГОСТ 16523-97 / Ст08пс(НЛМК)ПРОМАС </t>
  </si>
  <si>
    <t xml:space="preserve">Лист ХК 0.8x1250x2500 ГОСТ 16523-97 / Ст08пс(НЛМК)ПРОМАС </t>
  </si>
  <si>
    <t xml:space="preserve">Лист ХК 0.9x1250x2500 ГОСТ 16523-97 / Ст08пс(НЛМК)ПРОМАС </t>
  </si>
  <si>
    <t xml:space="preserve">Лист ХК 1x1250x2500 ГОСТ 16523-97 / Ст08пс(НЛМК)ПРОМАС </t>
  </si>
  <si>
    <t xml:space="preserve">Лист ХК 1.2x1250x2500 ГОСТ 16523-97 / Ст08пс(НЛМК)ПРОМАС </t>
  </si>
  <si>
    <t xml:space="preserve">Лист ХК 1.4x1250x2500 ГОСТ 16523-97 / Ст08пс (НЛМК)НЕпром </t>
  </si>
  <si>
    <t xml:space="preserve">Лист ХК 1.4x1250x2500 ГОСТ 16523-97 / Ст08пс(НЛМК)ПРОМАС </t>
  </si>
  <si>
    <t xml:space="preserve">Лист ХК 1.8x1250x2500 ГОСТ 16523-97 / Ст08пс(НЛМК)НЕпром  </t>
  </si>
  <si>
    <t xml:space="preserve">Лист ХК 1.8x1250x2500 ГОСТ 16523-97 / Ст08пс(НЛМК)ПРОМАС </t>
  </si>
  <si>
    <t xml:space="preserve">Лист ХК 1.9x1250x2500 ГОСТ 16523-97 / Ст08пс(НЛМК)ПРОМАС </t>
  </si>
  <si>
    <t>Лист холоднокатаный ГОСТ 16523-97/ТУ</t>
  </si>
  <si>
    <t xml:space="preserve">Лист ХК 1.5x1250x2500 ГОСТ 16523-97/ТУ / Ст08пс(НЛМК) НЕ пром </t>
  </si>
  <si>
    <t xml:space="preserve">Лист ХК 1.5x1250x2500 ГОСТ 16523-97/ТУ / Ст08пс(НЛМК)ПРОМАС </t>
  </si>
  <si>
    <t xml:space="preserve">Лист ХК 1.9x1250x2500 ГОСТ 16523-97/ТУ / Ст08пс(НЛМК)НЕпром </t>
  </si>
  <si>
    <t xml:space="preserve">Лист ХК 2x1250x2500 ГОСТ 16523-97/ТУ / Ст08пс(НЛМК)ПРОМАС </t>
  </si>
  <si>
    <t>Лист ХК 2.5x1250x2500 ГОСТ 16523-97/ТУ / Ст08пс(НЛМК)ПРОМАС</t>
  </si>
  <si>
    <t xml:space="preserve">Лист ХК 3x1250x2500 ГОСТ 16523-97/ТУ / Ст08пс(НЛМК)ПРОМАС </t>
  </si>
  <si>
    <t>Лист ГК ГОСТ 14637-89</t>
  </si>
  <si>
    <t xml:space="preserve">Лист ГК 20x1500x1000 ГОСТ 14637-89 / Ст3сп5 </t>
  </si>
  <si>
    <t>Лист горячекатаный</t>
  </si>
  <si>
    <t xml:space="preserve">Лист ГК 4x980x1000 / Ст3сп5 </t>
  </si>
  <si>
    <t>Лист горячекатаный ГОСТ 14637-89</t>
  </si>
  <si>
    <t xml:space="preserve">Лист ГК 4x1500x3000 ГОСТ 14637-89 / Ст3сп5 (НЛМК) </t>
  </si>
  <si>
    <t xml:space="preserve">Лист ГК 4x1500x6000 ГОСТ 14637-89 / Ст3сп5 (НЛМК) </t>
  </si>
  <si>
    <t xml:space="preserve">Лист ГК 5x1500x1000 ГОСТ 14637-89 / Ст3сп5 </t>
  </si>
  <si>
    <t xml:space="preserve">Лист ГК 5x1500x6000 ГОСТ 14637-89 / Ст3сп5 (НЛМК) </t>
  </si>
  <si>
    <t xml:space="preserve">Лист ГК 6x1500x3000 ГОСТ 14637-89 / Ст3сп5 (НЛМК) </t>
  </si>
  <si>
    <t xml:space="preserve">Лист ГК 6x1500x6000 ГОСТ 14637-89 / Ст3сп5 (НЛМК) </t>
  </si>
  <si>
    <t xml:space="preserve">Лист ГК 8x1500x3000 ГОСТ 14637-89 / Ст3сп5 (НЛМК) </t>
  </si>
  <si>
    <t xml:space="preserve">Лист ГК 8x1500x6000 ГОСТ 14637-89 / Ст3сп5 (НЛМК) </t>
  </si>
  <si>
    <t xml:space="preserve">Лист ГК 10x1500x1000 ГОСТ 14637-89 / Ст3сп5 (НЛМК) </t>
  </si>
  <si>
    <t xml:space="preserve">Лист ГК 10x1500x3000 ГОСТ 14637-89 / Ст3сп5 (НЛМК) </t>
  </si>
  <si>
    <t xml:space="preserve">Лист ГК 10x1500x6000 ГОСТ 14637-89 / Ст3сп5 (НЛМК) </t>
  </si>
  <si>
    <t>Лист ГК 12x1500x3000 ГОСТ 14637-89 / Ст3сп5 (НЛМК)</t>
  </si>
  <si>
    <t xml:space="preserve">Лист ГК 12x1500x6000 ГОСТ 14637-89 / Ст3сп5 (НЛМК) </t>
  </si>
  <si>
    <t xml:space="preserve">Лист ГК 4x1500x2000 ГОСТ 14637-89 / Ст3сп5 </t>
  </si>
  <si>
    <t xml:space="preserve">Лист ГК 14x1500x1000 ГОСТ 14637-89 / Ст3сп5 </t>
  </si>
  <si>
    <t xml:space="preserve">Лист ГК 14x1500x6000 ГОСТ 14637-89 / Ст3сп5 </t>
  </si>
  <si>
    <t xml:space="preserve">Лист ГК 16x1500x6000 ГОСТ 14637-89 / Ст3сп5 </t>
  </si>
  <si>
    <t xml:space="preserve">Лист ГК 20x1500x6000 ГОСТ 14637-89 / Ст3сп5 </t>
  </si>
  <si>
    <t xml:space="preserve">Лист ГК 25x1500x6000 ГОСТ 14637-89 / Ст3сп5 </t>
  </si>
  <si>
    <t xml:space="preserve">Лист ГК 30x1500x6000 ГОСТ 14637-89 / Ст3сп5 </t>
  </si>
  <si>
    <t>Лист ГК 40x1500x6000 ГОСТ 14637-89 / Ст3сп5</t>
  </si>
  <si>
    <t>Лист горячекатаный ГОСТ 16523-89</t>
  </si>
  <si>
    <t xml:space="preserve">Лист ГК 2x1000x2100 ГОСТ 16523-89 / Ст3сп5 (НЛМК) </t>
  </si>
  <si>
    <t xml:space="preserve">Лист ГК 2x1000x2200 ГОСТ 16523-89 / Ст3сп5 (НЛМК) </t>
  </si>
  <si>
    <t>Лист горячекатаный ГОСТ 16523-97</t>
  </si>
  <si>
    <t xml:space="preserve">Лист ГК 1.8x1250x2500 ГОСТ 16523-97 / Ст3сп5 (НЛМК) </t>
  </si>
  <si>
    <t xml:space="preserve">Лист ГК 2x1250x2500 ГОСТ 16523-97 / Ст3сп5 (НЛМК) </t>
  </si>
  <si>
    <t xml:space="preserve">Лист ГК 2.5x1250x2500 ГОСТ 16523-97 / Ст3сп5 (НЛМК) </t>
  </si>
  <si>
    <t xml:space="preserve">Лист ГК 3x1250x2500 ГОСТ 16523-97 / Ст3сп5 (НЛМК) </t>
  </si>
  <si>
    <t xml:space="preserve">Лист ГК 3x1500x3000 ГОСТ 16523-97 / Ст3сп5 (НЛМК) </t>
  </si>
  <si>
    <t xml:space="preserve">Лист ГК 3x1500x6000 ГОСТ 16523-97 / Ст3сп5 (НЛМК) </t>
  </si>
  <si>
    <t>Лист горячекатаный ГОСТ 17066-94</t>
  </si>
  <si>
    <t xml:space="preserve">Лист ГК 3x1250x2500 ГОСТ 17066-94 / 09Г2C (НЛМК) </t>
  </si>
  <si>
    <t>Лист горячекатаный ГОСТ 19281-89</t>
  </si>
  <si>
    <t xml:space="preserve">Лист ГК 16x1500x1000 ГОСТ 19281-89 / 09Г2C </t>
  </si>
  <si>
    <t xml:space="preserve">Лист ГК 20x1500x1000 ГОСТ 19281-89 / 09Г2C </t>
  </si>
  <si>
    <t xml:space="preserve">Лист ГК 4x1500x6000 ГОСТ 19281-89 / 09Г2C (НЛМК) </t>
  </si>
  <si>
    <t xml:space="preserve">Лист ГК 5x1500x1000 ГОСТ 19281-89 / 09Г2C (НЛМК) </t>
  </si>
  <si>
    <t xml:space="preserve">Лист ГК 6x1500x6000 ГОСТ 19281-89 / 09Г2C (НЛМК) </t>
  </si>
  <si>
    <t xml:space="preserve">Лист ГК 8x1500x1000 ГОСТ 19281-89 / 09Г2C (НЛМК) </t>
  </si>
  <si>
    <t xml:space="preserve">Лист ГК 8x1500x6000 ГОСТ 19281-89 / 09Г2C (НЛМК) </t>
  </si>
  <si>
    <t xml:space="preserve">Лист ГК 10x1500x6000 ГОСТ 19281-89 / 09Г2C (НЛМК) </t>
  </si>
  <si>
    <t xml:space="preserve">Лист ГК 12x1500x1000 ГОСТ 19281-89 / 09Г2C (НЛМК) </t>
  </si>
  <si>
    <t xml:space="preserve">Лист ГК 12x1500x6000 ГОСТ 19281-89 / 09Г2C (НЛМК) </t>
  </si>
  <si>
    <t xml:space="preserve">Лист ГК 16x1500x6000 ГОСТ 19281-89 / 09Г2C </t>
  </si>
  <si>
    <t xml:space="preserve">Лист ГК 20x1500x6000 ГОСТ 19281-89 / 09Г2C </t>
  </si>
  <si>
    <t xml:space="preserve">Лист ГК 25x1500x6000 ГОСТ 19281-89 / 09Г2C </t>
  </si>
  <si>
    <t xml:space="preserve">Лист ГК 30x1500x6000 ГОСТ 19281-89 / 09Г2C </t>
  </si>
  <si>
    <t>Лист горячекатаный с чечевичным рифлением ГОСТ 8568-77</t>
  </si>
  <si>
    <t xml:space="preserve">Лист с чечев. рифл. 3x1250x2500 ГОСТ 8568-77 / (НЛМК) </t>
  </si>
  <si>
    <t xml:space="preserve">Лист с чечев. рифл. 5x1500x6000 ГОСТ 8568-77 / (НЛМК) </t>
  </si>
  <si>
    <t xml:space="preserve">Лист с чечев. рифл. 6x1500x6000 ГОСТ 8568-77 / (НЛМК) </t>
  </si>
  <si>
    <t xml:space="preserve">Лист с чечев. рифл. 8x1500x6000 ГОСТ 8568-77 / (НЛМК) </t>
  </si>
  <si>
    <t>Труба водогазопроводная ГОСТ 3262</t>
  </si>
  <si>
    <t xml:space="preserve">Труба ВГП 15x2.8 ГОСТ 3262 </t>
  </si>
  <si>
    <t xml:space="preserve">Труба ВГП 20x2.8 ГОСТ 3262 </t>
  </si>
  <si>
    <t xml:space="preserve">Труба ВГП 25x3.2 ГОСТ 3262 </t>
  </si>
  <si>
    <t xml:space="preserve">Труба ВГП 32x3.2 ГОСТ 3262 </t>
  </si>
  <si>
    <t xml:space="preserve">Труба ВГП 40x3.5 ГОСТ 3262 </t>
  </si>
  <si>
    <t xml:space="preserve">Труба ВГП 50x3.5 ГОСТ 3262 </t>
  </si>
  <si>
    <t xml:space="preserve">Труба ВГП 25x2.8 ГОСТ 3262 </t>
  </si>
  <si>
    <t xml:space="preserve">Труба ВГП 32x2.8 ГОСТ 3262 </t>
  </si>
  <si>
    <t xml:space="preserve">Труба ВГП 40x3 ГОСТ 3262 </t>
  </si>
  <si>
    <t xml:space="preserve">Труба ВГП 50x3 ГОСТ 3262 </t>
  </si>
  <si>
    <t>Труба электросварная прямошовная ГОСТ 10704; 10705</t>
  </si>
  <si>
    <t xml:space="preserve">Труба ЭсвПШ 57x3 ГОСТ 10704; 10705 </t>
  </si>
  <si>
    <t xml:space="preserve">Труба ЭсвПШ 57x3.5 ГОСТ 10704; 10705 </t>
  </si>
  <si>
    <t xml:space="preserve">Труба ЭсвПШ 76x3 ГОСТ 10704; 10705 </t>
  </si>
  <si>
    <t xml:space="preserve">Труба ЭсвПШ 76x3.5 ГОСТ 10704; 10705 </t>
  </si>
  <si>
    <t xml:space="preserve">Труба ЭсвПШ 89x3.5 ГОСТ 10704; 10705 </t>
  </si>
  <si>
    <t xml:space="preserve">Труба ЭсвПШ 89x4 ГОСТ 10704; 10705 </t>
  </si>
  <si>
    <t xml:space="preserve">Труба ЭсвПШ 108x3.5 ГОСТ 10704; 10705 </t>
  </si>
  <si>
    <t xml:space="preserve">Труба ЭсвПШ 108x4 ГОСТ 10704; 10705 </t>
  </si>
  <si>
    <t xml:space="preserve">Труба ЭсвПШ 133x4.5 ГОСТ 10704; 10705 </t>
  </si>
  <si>
    <t xml:space="preserve">Труба ЭсвПШ 159x4 ГОСТ 10704; 10705 </t>
  </si>
  <si>
    <t xml:space="preserve">Труба ЭсвПШ 159x4.5 ГОСТ 10704; 10705 </t>
  </si>
  <si>
    <t xml:space="preserve">Труба ЭсвПШ 159x5 ГОСТ 10704; 10705 </t>
  </si>
  <si>
    <t xml:space="preserve">Труба ЭсвПШ 219x5 ГОСТ 10704; 10705 / Ст.20 </t>
  </si>
  <si>
    <t xml:space="preserve">Труба ЭсвПШ 219x6 ГОСТ 10704; 10705 / Ст.20 </t>
  </si>
  <si>
    <t>Труба электросварная прямошовная (оцинкованная) ГОСТ 10704</t>
  </si>
  <si>
    <t xml:space="preserve">Труба ЭсвПШ ОЦИНК 57x3.5 ГОСТ 10704 </t>
  </si>
  <si>
    <t xml:space="preserve">Труба ЭсвПШ ОЦИНК 76x3.5 ГОСТ 10704 </t>
  </si>
  <si>
    <t xml:space="preserve">Труба ЭсвПШ ОЦИНК 89x3.5 ГОСТ 10704 </t>
  </si>
  <si>
    <t xml:space="preserve">Труба ЭсвПШ ОЦИНК 108x3.5 ГОСТ 10704 </t>
  </si>
  <si>
    <t xml:space="preserve">Труба электросварная прямошовная холоднокатаная ТУ 1303-001-85694814  </t>
  </si>
  <si>
    <t xml:space="preserve">Труба ЭсвПШ х/к 25x1.2 ТУ 1303-001-85694814 </t>
  </si>
  <si>
    <t xml:space="preserve">Труба ЭсвПШ х/к 51x1.5 ТУ 1303-001-85694814 </t>
  </si>
  <si>
    <t>Труба электросварная прямошовная холоднокатаная ТУ 14-105-737-2004</t>
  </si>
  <si>
    <t xml:space="preserve">Труба ЭсвПШ х/к 25x1 ТУ 14-105-737-2004 / 5.2 м (CC) </t>
  </si>
  <si>
    <t xml:space="preserve">Труба ЭсвПШ х/к 32x1.2 ТУ 14-105-737-2004 / 6м (CC) </t>
  </si>
  <si>
    <t xml:space="preserve">Труба ЭсвПШ х/к 51x1.5 ТУ 14-105-737-2004 / 6м </t>
  </si>
  <si>
    <t>Труба бесшовная цельнотянутая ГОСТ 8734; 8733</t>
  </si>
  <si>
    <t xml:space="preserve">Труба БЦТ 23x3.5 ГОСТ 8734; 8733 / Ст.35 </t>
  </si>
  <si>
    <t xml:space="preserve">Труба БЦТ 23x4 ГОСТ 8734; 8733 / Ст.35 </t>
  </si>
  <si>
    <t xml:space="preserve">Труба БЦТ 76x4 ГОСТ 8734; 8733 / Ст.45 </t>
  </si>
  <si>
    <t xml:space="preserve">Труба БЦТ 83x10 ГОСТ 8734; 8733 / Ст.35 </t>
  </si>
  <si>
    <t>Труба водогазопроводная оцинкованная ГОСТ 3262</t>
  </si>
  <si>
    <t xml:space="preserve">Труба ВГП ОЦИНК 25x3.2 ГОСТ 3262 </t>
  </si>
  <si>
    <t xml:space="preserve">Труба ВГП ОЦИНК 32x3.2 ГОСТ 3262 </t>
  </si>
  <si>
    <t xml:space="preserve">Труба ВГП ОЦИНК 40x3.5 ГОСТ 3262 </t>
  </si>
  <si>
    <t xml:space="preserve">Труба ВГП ОЦИНК 50x3.5 ГОСТ 3262 </t>
  </si>
  <si>
    <t>Профиль замкнутый ГОСТ 30245-2003</t>
  </si>
  <si>
    <t xml:space="preserve">Профиль замкнутый 80x80x3 ГОСТ 30245-2003 </t>
  </si>
  <si>
    <t xml:space="preserve">Профиль замкнутый 80x80x4 ГОСТ 30245-2003 </t>
  </si>
  <si>
    <t xml:space="preserve">Профиль замкнутый 100x100x3 ГОСТ 30245-2003 </t>
  </si>
  <si>
    <t xml:space="preserve">Профиль замкнутый 100x100x4 ГОСТ 30245-2003 </t>
  </si>
  <si>
    <t>Профиль замкнутый 120x80x6 ГОСТ 30245-2003</t>
  </si>
  <si>
    <t xml:space="preserve">Профиль замкнутый 120x120x4 ГОСТ 30245-2003 </t>
  </si>
  <si>
    <t xml:space="preserve">Профиль замкнутый 120x120x5 ГОСТ 30245-2003 </t>
  </si>
  <si>
    <t>Профиль замкнутый 120x120x6 ГОСТ 30245-2003</t>
  </si>
  <si>
    <t xml:space="preserve">Профиль замкнутый 140x140x4 ГОСТ 30245-2003 </t>
  </si>
  <si>
    <t xml:space="preserve">Профиль замкнутый 140x140x5 ГОСТ 30245-2003 </t>
  </si>
  <si>
    <t xml:space="preserve">Профиль замкнутый 140x140x6 ГОСТ 30245-2003 </t>
  </si>
  <si>
    <t xml:space="preserve">Профиль замкнутый 160x160x5 ГОСТ 30245-2003 </t>
  </si>
  <si>
    <t xml:space="preserve">Профиль замкнутый 160x160x6 ГОСТ 30245-2003 </t>
  </si>
  <si>
    <t xml:space="preserve">Профиль замкнутый 180x140x6 ГОСТ 30245-2003 </t>
  </si>
  <si>
    <t xml:space="preserve">Профиль замкнутый 180x180x6 ГОСТ 30245-2003 </t>
  </si>
  <si>
    <t xml:space="preserve">Профиль замкнутый 200x200x6 ГОСТ 30245-2003 </t>
  </si>
  <si>
    <t xml:space="preserve">Профиль замкнутый 200x200x8 ГОСТ 30245-2003 </t>
  </si>
  <si>
    <t xml:space="preserve">Профиль замкнутый 250x150x6 ГОСТ 30245-2003 </t>
  </si>
  <si>
    <t>Профиль замкнутый ТУ 14-105-568-93</t>
  </si>
  <si>
    <t xml:space="preserve">Профиль замкнутый 80x80x5 ТУ 14-105-568-93 </t>
  </si>
  <si>
    <t xml:space="preserve">Профиль замкнутый 80x80x6 ТУ 14-105-568-93 </t>
  </si>
  <si>
    <t xml:space="preserve">Профиль замкнутый 100x100x4 ТУ 14-105-568-93 </t>
  </si>
  <si>
    <t xml:space="preserve">Профиль замкнутый 100x100x5 ТУ 14-105-568-93 </t>
  </si>
  <si>
    <t xml:space="preserve">Профиль замкнутый 120x80x4 ТУ 14-105-568-93 </t>
  </si>
  <si>
    <t xml:space="preserve">Профиль замкнутый 120x80x6 ТУ 14-105-568-93 </t>
  </si>
  <si>
    <t xml:space="preserve">Профиль замкнутый 140x140x5 ТУ 14-105-568-93 </t>
  </si>
  <si>
    <t xml:space="preserve">Профиль замкнутый 150x150x8 ТУ 14-105-568-93 </t>
  </si>
  <si>
    <t>Труба квадратная ГОСТ 8639</t>
  </si>
  <si>
    <t xml:space="preserve">Труба ПрУг 20x20x1.5 ГОСТ 8639 </t>
  </si>
  <si>
    <t xml:space="preserve">Труба ПрУг 20x20x2 ГОСТ 8639 </t>
  </si>
  <si>
    <t xml:space="preserve">Труба ПрУг 25x25x1.5 ГОСТ 8639 </t>
  </si>
  <si>
    <t xml:space="preserve">Труба ПрУг 25x25x2 ГОСТ 8639 </t>
  </si>
  <si>
    <t xml:space="preserve">Труба ПрУг 40x40x1.5 ГОСТ 8639 </t>
  </si>
  <si>
    <t xml:space="preserve">Труба ПрУг 40x40x2 ГОСТ 8639 </t>
  </si>
  <si>
    <t xml:space="preserve">Труба ПрУг 40x40x3 ГОСТ 8639 </t>
  </si>
  <si>
    <t xml:space="preserve">Труба ПрУг 50x50x3 ГОСТ 8639 </t>
  </si>
  <si>
    <t xml:space="preserve">Труба ПрУг 60x60x2 ГОСТ 8639 </t>
  </si>
  <si>
    <t xml:space="preserve">Труба ПрУг 60x60x3 ГОСТ 8639 </t>
  </si>
  <si>
    <t xml:space="preserve">Труба ПрУг 60x60x4 ГОСТ 8639 </t>
  </si>
  <si>
    <t xml:space="preserve">Труба ПрУг 80x80x3 ГОСТ 8639 </t>
  </si>
  <si>
    <t xml:space="preserve">Труба ПрУг 80x80x4 ГОСТ 8639 </t>
  </si>
  <si>
    <t xml:space="preserve">Труба ПрУг 100x100x4 ГОСТ 8639 </t>
  </si>
  <si>
    <t>Труба квадратная ТУ 14-105-737-2004</t>
  </si>
  <si>
    <t xml:space="preserve">Труба ПрУг 50x50x3 ТУ 14-105-737-2004 / 6.0м </t>
  </si>
  <si>
    <t xml:space="preserve">Труба ПрУг 60x60x4 ТУ 14-105-737-2004 </t>
  </si>
  <si>
    <t xml:space="preserve">Труба ПрУг 80x80x3 ТУ 14-105-737-2004 </t>
  </si>
  <si>
    <t xml:space="preserve">Труба ПрУг 80x80x4 ТУ 14-105-737-2004 </t>
  </si>
  <si>
    <t>Труба прямоугольная ГОСТ 8645</t>
  </si>
  <si>
    <t xml:space="preserve">Труба ПрУг 40x20x1.5 ГОСТ 8645 </t>
  </si>
  <si>
    <t xml:space="preserve">Труба ПрУг 40x20x2 ГОСТ 8645 </t>
  </si>
  <si>
    <t xml:space="preserve">Труба ПрУг 40x25x1.5 ГОСТ 8645 </t>
  </si>
  <si>
    <t xml:space="preserve">Труба ПрУг 40x25x2 ГОСТ 8645 </t>
  </si>
  <si>
    <t xml:space="preserve">Труба ПрУг 40x25x2.5 ГОСТ 8645 </t>
  </si>
  <si>
    <t xml:space="preserve">Труба ПрУг 50x25x1.5 ГОСТ 8645 </t>
  </si>
  <si>
    <t xml:space="preserve">Труба ПрУг 60x30x2 ГОСТ 8645 </t>
  </si>
  <si>
    <t xml:space="preserve">Труба ПрУг 60x40x2 ГОСТ 8645 </t>
  </si>
  <si>
    <t xml:space="preserve">Труба ПрУг 60x40x4 ГОСТ 8645 </t>
  </si>
  <si>
    <t xml:space="preserve">Труба ПрУг 80x40x2 ГОСТ 8645 </t>
  </si>
  <si>
    <t xml:space="preserve">Труба ПрУг 80x40x3 ГОСТ 8645 </t>
  </si>
  <si>
    <t xml:space="preserve">Труба ПрУг 80x40x4 ГОСТ 8645 </t>
  </si>
  <si>
    <t xml:space="preserve">Труба ПрУг 80x60x3 ГОСТ 8645 </t>
  </si>
  <si>
    <t xml:space="preserve">Труба ПрУг 80x60x4 ГОСТ 8645 </t>
  </si>
  <si>
    <t xml:space="preserve">Труба ПрУг 100x50x3 ГОСТ 8645 </t>
  </si>
  <si>
    <t xml:space="preserve">Труба ПрУг 100x50x4 ГОСТ 8645 </t>
  </si>
  <si>
    <t>Труба прямоугольная ТУ 14-105-737-2004</t>
  </si>
  <si>
    <t xml:space="preserve">Труба ПрУг 15x15x1.5 ТУ 14-105-737-2004 </t>
  </si>
  <si>
    <t xml:space="preserve">Труба ПрУг 20x20x2 ТУ 14-105-737-2004 </t>
  </si>
  <si>
    <t xml:space="preserve">Труба ПрУг 25x25x1.5 ТУ 14-105-737-2004 </t>
  </si>
  <si>
    <t xml:space="preserve">Труба ПрУг 25x25x2 ТУ 14-105-737-2004 / 6.0м </t>
  </si>
  <si>
    <t xml:space="preserve">Труба ПрУг 30x30x1.5 ТУ 14-105-737-2004 </t>
  </si>
  <si>
    <t xml:space="preserve">Труба ПрУг 30x30x2 ТУ 14-105-737-2004 / 6м </t>
  </si>
  <si>
    <t xml:space="preserve">Труба ПрУг 40x40x1.5 ТУ 14-105-737-2004 / 6м </t>
  </si>
  <si>
    <t xml:space="preserve">Труба ПрУг 40x40x2 ТУ 14-105-737-2004 / 6м </t>
  </si>
  <si>
    <t xml:space="preserve">Труба ПрУг 40x40x3 ТУ 14-105-737-2004 / 6.0м </t>
  </si>
  <si>
    <t xml:space="preserve">Труба ПрУг 60x60x2 ТУ 14-105-737-2004 / 6.0м </t>
  </si>
  <si>
    <t xml:space="preserve">Труба ПрУг 60x60x3 ТУ 14-105-737-2004 / 6.0м </t>
  </si>
  <si>
    <t xml:space="preserve">Труба ПрУг 30x20x1.5 ТУ 14-105-737-2004 </t>
  </si>
  <si>
    <t xml:space="preserve">Труба ПрУг 40x20x1.35 ТУ 14-105-737-2004 </t>
  </si>
  <si>
    <t xml:space="preserve">Труба ПрУг 40x20x1.5 ТУ 14-105-737-2004 / 6м </t>
  </si>
  <si>
    <t xml:space="preserve">Труба ПрУг 40x20x2 ТУ 14-105-737-2004 / 6.0м </t>
  </si>
  <si>
    <t xml:space="preserve">Труба ПрУг 40x25x1.35 ТУ 14-105-737-2004 </t>
  </si>
  <si>
    <t>Труба ПрУг 40x25x1.5 ТУ 14-105-737-2004 / 6м</t>
  </si>
  <si>
    <t xml:space="preserve">Труба ПрУг 40x25x2 ТУ 14-105-737-2004 / 6.0м </t>
  </si>
  <si>
    <t xml:space="preserve">Труба ПрУг 40x25x2.5 ТУ 14-105-737-2004 / 6.0м </t>
  </si>
  <si>
    <t xml:space="preserve">Труба ПрУг 50x25x1.5 ТУ 14-105-737-2004 / 6м </t>
  </si>
  <si>
    <t xml:space="preserve">Труба ПрУг 50x25x2 ТУ 14-105-737-2004 / 6.0м </t>
  </si>
  <si>
    <t xml:space="preserve">Труба ПрУг 50x25x2.5 ТУ 14-105-737-2004 / 6.0м </t>
  </si>
  <si>
    <t xml:space="preserve">Труба ПрУг 60x30x2 ТУ 14-105-737-2004 / 6.0м </t>
  </si>
  <si>
    <t xml:space="preserve">Труба ПрУг 60x40x2 ТУ 14-105-737-2004 / 6м </t>
  </si>
  <si>
    <t xml:space="preserve">Труба ПрУг 60x40x3 ТУ 14-105-737-2004 / 6.0м </t>
  </si>
  <si>
    <t xml:space="preserve">Труба ПрУг 60x40x4 ТУ 14-105-737-2004 </t>
  </si>
  <si>
    <t xml:space="preserve">Труба ПрУг 80x40x2 ТУ 14-105-737-2004 / 6м </t>
  </si>
  <si>
    <t xml:space="preserve">Труба ПрУг 80x40x3 ТУ 14-105-737-2004 / 6м </t>
  </si>
  <si>
    <t xml:space="preserve">Труба ПрУг 80x40x4 ТУ 14-105-737-2004 </t>
  </si>
  <si>
    <t xml:space="preserve">Труба ПрУг 80x60x3 ТУ 14-105-737-2004 </t>
  </si>
  <si>
    <t xml:space="preserve">Труба ПрУг 120x60x4 ТУ 14-105-737-2004 </t>
  </si>
  <si>
    <t>Труба прямоугольная холоднокатаная ТУ 1303-001-85694814</t>
  </si>
  <si>
    <t xml:space="preserve">Труба ПрУг х/к 20x20x1 ТУ 1303-001-85694814 </t>
  </si>
  <si>
    <t xml:space="preserve">Труба ПрУг х/к 25x25x1.5 ТУ 1303-001-85694814 </t>
  </si>
  <si>
    <t xml:space="preserve">Труба ПрУг х/к 30x30x1.5 ТУ 1303-001-85694814 </t>
  </si>
  <si>
    <t xml:space="preserve">Труба ПрУг х/к 30x20x1.5 ТУ 1303-001-85694814 </t>
  </si>
  <si>
    <t xml:space="preserve">Труба ПрУг х/к 40x20x1.2 ТУ 1303-001-85694814 </t>
  </si>
  <si>
    <t xml:space="preserve">Труба ПрУг х/к 40x20x1.5 ТУ 1303-001-85694814 </t>
  </si>
  <si>
    <t xml:space="preserve">Труба ПрУг х/к 40x25x1.5 ТУ 1303-001-85694814 </t>
  </si>
  <si>
    <t>Труба прямоугольная холоднокатаная ТУ 14-105-737-2004</t>
  </si>
  <si>
    <t xml:space="preserve">Труба ПрУг х/к 15x15x1.2 ТУ 14-105-737-2004 / 6.0м (CC) </t>
  </si>
  <si>
    <t xml:space="preserve">Труба ПрУг х/к 15x15x1.2 ТУ 14-105-737-2004 / 6м ММ </t>
  </si>
  <si>
    <t xml:space="preserve">Труба ПрУг х/к 15x15x1.5 ТУ 14-105-737-2004 / 6.0м (CC) </t>
  </si>
  <si>
    <t xml:space="preserve">Труба ПрУг х/к 20x20x1.5 ТУ 14-105-737-2004 / 6м (CC) </t>
  </si>
  <si>
    <t xml:space="preserve">Труба ПрУг х/к 30x30x1.2 ТУ 14-105-737-2004 / 6.0м (CC) </t>
  </si>
  <si>
    <t xml:space="preserve">Труба ПрУг х/к 40x20x1.2 ТУ 14-105-737-2004 / 6.0м (CC) </t>
  </si>
  <si>
    <t xml:space="preserve">Труба ПрУг х/к 40x25x1.5 ТУ 14-105-737-2004 / 6.0м (CC) </t>
  </si>
  <si>
    <t>Наименование изделия</t>
  </si>
  <si>
    <t>Марка бетона</t>
  </si>
  <si>
    <t>Гост, серия, СТБ</t>
  </si>
  <si>
    <t>Ед. изм</t>
  </si>
  <si>
    <t>Объем 1шт</t>
  </si>
  <si>
    <t>Цена за шт. с НДС</t>
  </si>
  <si>
    <t>ФБ6-10</t>
  </si>
  <si>
    <t>М200</t>
  </si>
  <si>
    <t>1.415-1 в.1..</t>
  </si>
  <si>
    <t>м3</t>
  </si>
  <si>
    <t>ФБ6-11</t>
  </si>
  <si>
    <t>М300</t>
  </si>
  <si>
    <t>1.415-1 в.1</t>
  </si>
  <si>
    <t>ФБ6-12</t>
  </si>
  <si>
    <t>ФБ6-13</t>
  </si>
  <si>
    <t>ФБ6-14</t>
  </si>
  <si>
    <t>ФБ6-15</t>
  </si>
  <si>
    <t>ФБ6-16</t>
  </si>
  <si>
    <t>ФБ6-17</t>
  </si>
  <si>
    <t>ФБ6-18</t>
  </si>
  <si>
    <t>ФБ6-19</t>
  </si>
  <si>
    <t>ФБ6-20</t>
  </si>
  <si>
    <t>ФБ6-21</t>
  </si>
  <si>
    <t>ФБ6-22</t>
  </si>
  <si>
    <t>ФБ6-23</t>
  </si>
  <si>
    <t>ФБ6-24</t>
  </si>
  <si>
    <t>ФБ6-25</t>
  </si>
  <si>
    <t>ФБ6-26</t>
  </si>
  <si>
    <t>ФБ6-27</t>
  </si>
  <si>
    <t>ФБ6-28</t>
  </si>
  <si>
    <t>ФБ6-29</t>
  </si>
  <si>
    <t>ФБ6-30</t>
  </si>
  <si>
    <t>ФБ6-31</t>
  </si>
  <si>
    <t>ФБ6-32</t>
  </si>
  <si>
    <t>ФБ6-33</t>
  </si>
  <si>
    <t>ФБ6-34</t>
  </si>
  <si>
    <t>ФБ6-35</t>
  </si>
  <si>
    <t>ФБ6-36</t>
  </si>
  <si>
    <t>ФБ6-37</t>
  </si>
  <si>
    <t>ФБ6-38</t>
  </si>
  <si>
    <t>ФБ6-39</t>
  </si>
  <si>
    <t>ФБ6-40</t>
  </si>
  <si>
    <t>ФБ6-41</t>
  </si>
  <si>
    <t>ФБ6-42</t>
  </si>
  <si>
    <t>ФБ6-43</t>
  </si>
  <si>
    <t>ФБ6-44</t>
  </si>
  <si>
    <t>ФБ6-45</t>
  </si>
  <si>
    <t>ФБ6-46</t>
  </si>
  <si>
    <t>ФБ6-47</t>
  </si>
  <si>
    <t>ФБ6-48</t>
  </si>
  <si>
    <t>ФБ6-49</t>
  </si>
  <si>
    <t>Тел/факс +375 17 398-53-60,    +375 44 477 77 57,     +375 29 557 11 11</t>
  </si>
  <si>
    <r>
      <rPr>
        <b/>
        <sz val="11"/>
        <color indexed="16"/>
        <rFont val="Courier New"/>
        <family val="3"/>
      </rPr>
      <t>Балки фундаментные (цены с 01.11.2015)</t>
    </r>
  </si>
  <si>
    <r>
      <rPr>
        <sz val="11"/>
        <rFont val="Cambria"/>
        <family val="1"/>
      </rPr>
      <t>1ЛМ27.11.14-4 С18/22,5</t>
    </r>
  </si>
  <si>
    <r>
      <rPr>
        <sz val="11"/>
        <rFont val="Cambria"/>
        <family val="1"/>
      </rPr>
      <t>М300</t>
    </r>
  </si>
  <si>
    <r>
      <rPr>
        <sz val="11"/>
        <rFont val="Cambria"/>
        <family val="1"/>
      </rPr>
      <t>1.151.1-6 в.1</t>
    </r>
  </si>
  <si>
    <r>
      <rPr>
        <sz val="11"/>
        <rFont val="Cambria"/>
        <family val="1"/>
      </rPr>
      <t>м3</t>
    </r>
  </si>
  <si>
    <r>
      <rPr>
        <sz val="11"/>
        <rFont val="Cambria"/>
        <family val="1"/>
      </rPr>
      <t>1ЛМ27.12.14-4 С18/22,5</t>
    </r>
  </si>
  <si>
    <r>
      <rPr>
        <sz val="11"/>
        <rFont val="Cambria"/>
        <family val="1"/>
      </rPr>
      <t>1ЛМ30.12.15-4 С18/22,5</t>
    </r>
  </si>
  <si>
    <r>
      <rPr>
        <sz val="11"/>
        <rFont val="Cambria"/>
        <family val="1"/>
      </rPr>
      <t>1.151.1-7 в.1</t>
    </r>
  </si>
  <si>
    <r>
      <rPr>
        <sz val="11"/>
        <rFont val="Cambria"/>
        <family val="1"/>
      </rPr>
      <t>2ЛМФ39.12.17-5</t>
    </r>
  </si>
  <si>
    <r>
      <rPr>
        <sz val="11"/>
        <rFont val="Cambria"/>
        <family val="1"/>
      </rPr>
      <t>М200</t>
    </r>
  </si>
  <si>
    <r>
      <rPr>
        <sz val="11"/>
        <rFont val="Cambria"/>
        <family val="1"/>
      </rPr>
      <t>1.251.1-4 в.1</t>
    </r>
  </si>
  <si>
    <r>
      <rPr>
        <sz val="11"/>
        <rFont val="Cambria"/>
        <family val="1"/>
      </rPr>
      <t>2ЛМФ39.14.17-5</t>
    </r>
  </si>
  <si>
    <r>
      <rPr>
        <sz val="11"/>
        <rFont val="Cambria"/>
        <family val="1"/>
      </rPr>
      <t>2ЛМФ39.15.17-5</t>
    </r>
  </si>
  <si>
    <r>
      <rPr>
        <sz val="11"/>
        <rFont val="Cambria"/>
        <family val="1"/>
      </rPr>
      <t>2ЛМФ42.12.18-5</t>
    </r>
  </si>
  <si>
    <r>
      <rPr>
        <sz val="11"/>
        <rFont val="Cambria"/>
        <family val="1"/>
      </rPr>
      <t>2ЛМФ42.14.18-5</t>
    </r>
  </si>
  <si>
    <r>
      <rPr>
        <sz val="11"/>
        <rFont val="Cambria"/>
        <family val="1"/>
      </rPr>
      <t>ЛМП57.11.14-5</t>
    </r>
  </si>
  <si>
    <r>
      <rPr>
        <sz val="11"/>
        <rFont val="Cambria"/>
        <family val="1"/>
      </rPr>
      <t>М350</t>
    </r>
  </si>
  <si>
    <r>
      <rPr>
        <sz val="11"/>
        <rFont val="Cambria"/>
        <family val="1"/>
      </rPr>
      <t>1.050.9-4.93</t>
    </r>
  </si>
  <si>
    <r>
      <rPr>
        <sz val="11"/>
        <rFont val="Cambria"/>
        <family val="1"/>
      </rPr>
      <t>ЛМП57.11.15-5</t>
    </r>
  </si>
  <si>
    <r>
      <rPr>
        <sz val="11"/>
        <rFont val="Cambria"/>
        <family val="1"/>
      </rPr>
      <t>ЛМП57.11.17-5</t>
    </r>
  </si>
  <si>
    <r>
      <rPr>
        <sz val="11"/>
        <rFont val="Cambria"/>
        <family val="1"/>
      </rPr>
      <t>ЛМП57.11.18-5</t>
    </r>
  </si>
  <si>
    <r>
      <rPr>
        <sz val="11"/>
        <rFont val="Cambria"/>
        <family val="1"/>
      </rPr>
      <t>ЛМП60.11.15-5</t>
    </r>
  </si>
  <si>
    <r>
      <rPr>
        <sz val="11"/>
        <rFont val="Cambria"/>
        <family val="1"/>
      </rPr>
      <t>ЛМП60.11.17-5</t>
    </r>
  </si>
  <si>
    <r>
      <rPr>
        <sz val="11"/>
        <rFont val="Cambria"/>
        <family val="1"/>
      </rPr>
      <t>2ЛП22.12-4-к</t>
    </r>
  </si>
  <si>
    <r>
      <rPr>
        <sz val="11"/>
        <rFont val="Cambria"/>
        <family val="1"/>
      </rPr>
      <t>1.152.1-8</t>
    </r>
  </si>
  <si>
    <r>
      <rPr>
        <sz val="11"/>
        <rFont val="Cambria"/>
        <family val="1"/>
      </rPr>
      <t>2ЛП22.15-4-к</t>
    </r>
  </si>
  <si>
    <r>
      <rPr>
        <sz val="11"/>
        <rFont val="Cambria"/>
        <family val="1"/>
      </rPr>
      <t>2ЛП22.18-4-к</t>
    </r>
  </si>
  <si>
    <r>
      <rPr>
        <sz val="11"/>
        <rFont val="Cambria"/>
        <family val="1"/>
      </rPr>
      <t>2ЛП25.12-4-к</t>
    </r>
  </si>
  <si>
    <r>
      <rPr>
        <sz val="11"/>
        <rFont val="Cambria"/>
        <family val="1"/>
      </rPr>
      <t>2ЛП25.15-4-к</t>
    </r>
  </si>
  <si>
    <r>
      <rPr>
        <sz val="11"/>
        <rFont val="Cambria"/>
        <family val="1"/>
      </rPr>
      <t>2ЛП25.18-4-к</t>
    </r>
  </si>
  <si>
    <r>
      <rPr>
        <sz val="11"/>
        <rFont val="Cambria"/>
        <family val="1"/>
      </rPr>
      <t>ЛПП 14-12В</t>
    </r>
  </si>
  <si>
    <r>
      <rPr>
        <sz val="11"/>
        <rFont val="Cambria"/>
        <family val="1"/>
      </rPr>
      <t>1.050.9-4.93.вып.1</t>
    </r>
  </si>
  <si>
    <r>
      <rPr>
        <sz val="11"/>
        <rFont val="Cambria"/>
        <family val="1"/>
      </rPr>
      <t>ЛПП 14-13В</t>
    </r>
  </si>
  <si>
    <r>
      <rPr>
        <sz val="11"/>
        <rFont val="Cambria"/>
        <family val="1"/>
      </rPr>
      <t>ЛПП 14-15В</t>
    </r>
  </si>
  <si>
    <r>
      <rPr>
        <sz val="11"/>
        <rFont val="Cambria"/>
        <family val="1"/>
      </rPr>
      <t>ЛПП 15-15В</t>
    </r>
  </si>
  <si>
    <r>
      <rPr>
        <sz val="11"/>
        <rFont val="Cambria"/>
        <family val="1"/>
      </rPr>
      <t>1.050.9-4.93вып.1</t>
    </r>
  </si>
  <si>
    <r>
      <rPr>
        <sz val="11"/>
        <rFont val="Cambria"/>
        <family val="1"/>
      </rPr>
      <t>ЛПП 16-15В</t>
    </r>
  </si>
  <si>
    <r>
      <rPr>
        <sz val="11"/>
        <rFont val="Cambria"/>
        <family val="1"/>
      </rPr>
      <t>ЛПФ 25-10-5</t>
    </r>
  </si>
  <si>
    <r>
      <rPr>
        <sz val="11"/>
        <rFont val="Cambria"/>
        <family val="1"/>
      </rPr>
      <t>1.252.1-4</t>
    </r>
  </si>
  <si>
    <r>
      <rPr>
        <sz val="11"/>
        <rFont val="Cambria"/>
        <family val="1"/>
      </rPr>
      <t>ЛПФ 25-11-5</t>
    </r>
  </si>
  <si>
    <r>
      <rPr>
        <sz val="11"/>
        <rFont val="Cambria"/>
        <family val="1"/>
      </rPr>
      <t>ЛПФ 25-13-5</t>
    </r>
  </si>
  <si>
    <r>
      <rPr>
        <sz val="11"/>
        <rFont val="Cambria"/>
        <family val="1"/>
      </rPr>
      <t>ЛПФ 28-11-5</t>
    </r>
  </si>
  <si>
    <r>
      <rPr>
        <sz val="11"/>
        <rFont val="Cambria"/>
        <family val="1"/>
      </rPr>
      <t>ЛПФ 28-13-5</t>
    </r>
  </si>
  <si>
    <r>
      <rPr>
        <sz val="11"/>
        <rFont val="Cambria"/>
        <family val="1"/>
      </rPr>
      <t>ЛПФ 31-13-5</t>
    </r>
  </si>
  <si>
    <r>
      <rPr>
        <sz val="11"/>
        <rFont val="Cambria"/>
        <family val="1"/>
      </rPr>
      <t>1ПБ10-1п</t>
    </r>
  </si>
  <si>
    <r>
      <rPr>
        <sz val="11"/>
        <rFont val="Cambria"/>
        <family val="1"/>
      </rPr>
      <t>Б1.038.1-1 в.1</t>
    </r>
  </si>
  <si>
    <r>
      <rPr>
        <sz val="11"/>
        <rFont val="Cambria"/>
        <family val="1"/>
      </rPr>
      <t>1ПБ13-1п</t>
    </r>
  </si>
  <si>
    <r>
      <rPr>
        <sz val="11"/>
        <rFont val="Cambria"/>
        <family val="1"/>
      </rPr>
      <t>Б1.038.1-1 в.1..</t>
    </r>
  </si>
  <si>
    <r>
      <rPr>
        <sz val="11"/>
        <rFont val="Cambria"/>
        <family val="1"/>
      </rPr>
      <t>1ПГ44-8</t>
    </r>
  </si>
  <si>
    <r>
      <rPr>
        <sz val="11"/>
        <rFont val="Cambria"/>
        <family val="1"/>
      </rPr>
      <t>Б1.038.1-1 в.3..</t>
    </r>
  </si>
  <si>
    <r>
      <rPr>
        <sz val="11"/>
        <rFont val="Cambria"/>
        <family val="1"/>
      </rPr>
      <t>1ПГ48-8</t>
    </r>
  </si>
  <si>
    <r>
      <rPr>
        <sz val="11"/>
        <rFont val="Cambria"/>
        <family val="1"/>
      </rPr>
      <t>1ПП12-3</t>
    </r>
  </si>
  <si>
    <r>
      <rPr>
        <sz val="11"/>
        <rFont val="Cambria"/>
        <family val="1"/>
      </rPr>
      <t>Б1.038.1-1 в.2</t>
    </r>
  </si>
  <si>
    <r>
      <rPr>
        <sz val="11"/>
        <rFont val="Cambria"/>
        <family val="1"/>
      </rPr>
      <t>2ПБ10-1п</t>
    </r>
  </si>
  <si>
    <r>
      <rPr>
        <sz val="11"/>
        <rFont val="Cambria"/>
        <family val="1"/>
      </rPr>
      <t>2ПБ13-1п</t>
    </r>
  </si>
  <si>
    <r>
      <rPr>
        <sz val="11"/>
        <rFont val="Cambria"/>
        <family val="1"/>
      </rPr>
      <t>2ПБ16-2п</t>
    </r>
  </si>
  <si>
    <r>
      <rPr>
        <sz val="11"/>
        <rFont val="Cambria"/>
        <family val="1"/>
      </rPr>
      <t>2ПБ17-2п</t>
    </r>
  </si>
  <si>
    <r>
      <rPr>
        <sz val="11"/>
        <rFont val="Cambria"/>
        <family val="1"/>
      </rPr>
      <t>2ПБ19-3п</t>
    </r>
  </si>
  <si>
    <r>
      <rPr>
        <sz val="11"/>
        <rFont val="Cambria"/>
        <family val="1"/>
      </rPr>
      <t>2ПБ22-3п</t>
    </r>
  </si>
  <si>
    <r>
      <rPr>
        <sz val="11"/>
        <rFont val="Cambria"/>
        <family val="1"/>
      </rPr>
      <t>2ПБ25-3п</t>
    </r>
  </si>
  <si>
    <r>
      <rPr>
        <sz val="11"/>
        <rFont val="Cambria"/>
        <family val="1"/>
      </rPr>
      <t>2ПБ26-4п</t>
    </r>
  </si>
  <si>
    <r>
      <rPr>
        <sz val="11"/>
        <rFont val="Cambria"/>
        <family val="1"/>
      </rPr>
      <t>2ПБ29-4п</t>
    </r>
  </si>
  <si>
    <r>
      <rPr>
        <sz val="11"/>
        <rFont val="Cambria"/>
        <family val="1"/>
      </rPr>
      <t>2ПБ30-4п</t>
    </r>
  </si>
  <si>
    <r>
      <rPr>
        <sz val="11"/>
        <rFont val="Cambria"/>
        <family val="1"/>
      </rPr>
      <t>2ПГ39-31</t>
    </r>
  </si>
  <si>
    <r>
      <rPr>
        <sz val="11"/>
        <rFont val="Cambria"/>
        <family val="1"/>
      </rPr>
      <t>2ПГ42-31</t>
    </r>
  </si>
  <si>
    <r>
      <rPr>
        <sz val="11"/>
        <rFont val="Cambria"/>
        <family val="1"/>
      </rPr>
      <t>2ПГ44-31</t>
    </r>
  </si>
  <si>
    <r>
      <rPr>
        <sz val="11"/>
        <rFont val="Cambria"/>
        <family val="1"/>
      </rPr>
      <t>Б1.038.1-1 в.3</t>
    </r>
  </si>
  <si>
    <r>
      <rPr>
        <sz val="11"/>
        <rFont val="Cambria"/>
        <family val="1"/>
      </rPr>
      <t>2ПГ48-31</t>
    </r>
  </si>
  <si>
    <r>
      <rPr>
        <sz val="11"/>
        <rFont val="Cambria"/>
        <family val="1"/>
      </rPr>
      <t>2ПП14-4</t>
    </r>
  </si>
  <si>
    <r>
      <rPr>
        <sz val="11"/>
        <rFont val="Cambria"/>
        <family val="1"/>
      </rPr>
      <t>2ПП17-5</t>
    </r>
  </si>
  <si>
    <r>
      <rPr>
        <sz val="11"/>
        <rFont val="Cambria"/>
        <family val="1"/>
      </rPr>
      <t>2ПП18-5</t>
    </r>
  </si>
  <si>
    <r>
      <rPr>
        <sz val="11"/>
        <rFont val="Cambria"/>
        <family val="1"/>
      </rPr>
      <t>2ПП21-6</t>
    </r>
  </si>
  <si>
    <r>
      <rPr>
        <sz val="11"/>
        <rFont val="Cambria"/>
        <family val="1"/>
      </rPr>
      <t>2ПП23-7</t>
    </r>
  </si>
  <si>
    <r>
      <rPr>
        <sz val="11"/>
        <rFont val="Cambria"/>
        <family val="1"/>
      </rPr>
      <t>2ПП25-8</t>
    </r>
  </si>
  <si>
    <r>
      <rPr>
        <sz val="11"/>
        <rFont val="Cambria"/>
        <family val="1"/>
      </rPr>
      <t>3ПБ13-37п</t>
    </r>
  </si>
  <si>
    <r>
      <rPr>
        <sz val="11"/>
        <rFont val="Cambria"/>
        <family val="1"/>
      </rPr>
      <t>3ПБ16-37п</t>
    </r>
  </si>
  <si>
    <r>
      <rPr>
        <sz val="11"/>
        <rFont val="Cambria"/>
        <family val="1"/>
      </rPr>
      <t>Б1.038.1-1 в.1,2</t>
    </r>
  </si>
  <si>
    <r>
      <rPr>
        <sz val="11"/>
        <rFont val="Cambria"/>
        <family val="1"/>
      </rPr>
      <t>3ПБ18-37п</t>
    </r>
  </si>
  <si>
    <r>
      <rPr>
        <sz val="11"/>
        <rFont val="Cambria"/>
        <family val="1"/>
      </rPr>
      <t>3ПБ18-8п</t>
    </r>
  </si>
  <si>
    <r>
      <rPr>
        <sz val="11"/>
        <rFont val="Cambria"/>
        <family val="1"/>
      </rPr>
      <t>3ПБ21-8п</t>
    </r>
  </si>
  <si>
    <r>
      <rPr>
        <sz val="11"/>
        <rFont val="Cambria"/>
        <family val="1"/>
      </rPr>
      <t>3ПБ25-8п</t>
    </r>
  </si>
  <si>
    <r>
      <rPr>
        <sz val="11"/>
        <rFont val="Cambria"/>
        <family val="1"/>
      </rPr>
      <t>3ПБ27-8п</t>
    </r>
  </si>
  <si>
    <r>
      <rPr>
        <sz val="11"/>
        <rFont val="Cambria"/>
        <family val="1"/>
      </rPr>
      <t>3ПБ30-8п</t>
    </r>
  </si>
  <si>
    <r>
      <rPr>
        <sz val="11"/>
        <rFont val="Cambria"/>
        <family val="1"/>
      </rPr>
      <t>Б1.038.1-1 в.4</t>
    </r>
  </si>
  <si>
    <r>
      <rPr>
        <sz val="11"/>
        <rFont val="Cambria"/>
        <family val="1"/>
      </rPr>
      <t>3ПБ34-4п</t>
    </r>
  </si>
  <si>
    <r>
      <rPr>
        <sz val="11"/>
        <rFont val="Cambria"/>
        <family val="1"/>
      </rPr>
      <t>3ПБ36-4п</t>
    </r>
  </si>
  <si>
    <r>
      <rPr>
        <sz val="11"/>
        <rFont val="Cambria"/>
        <family val="1"/>
      </rPr>
      <t>3ПБ39-8п</t>
    </r>
  </si>
  <si>
    <r>
      <rPr>
        <sz val="11"/>
        <rFont val="Cambria"/>
        <family val="1"/>
      </rPr>
      <t>3ПГ60-73</t>
    </r>
  </si>
  <si>
    <r>
      <rPr>
        <sz val="11"/>
        <rFont val="Cambria"/>
        <family val="1"/>
      </rPr>
      <t>1.038.1-1 в.7</t>
    </r>
  </si>
  <si>
    <r>
      <rPr>
        <sz val="11"/>
        <rFont val="Cambria"/>
        <family val="1"/>
      </rPr>
      <t>3ПП14-71</t>
    </r>
  </si>
  <si>
    <r>
      <rPr>
        <sz val="11"/>
        <rFont val="Cambria"/>
        <family val="1"/>
      </rPr>
      <t>Б1.038.1-1 в.2..</t>
    </r>
  </si>
  <si>
    <r>
      <rPr>
        <sz val="11"/>
        <rFont val="Cambria"/>
        <family val="1"/>
      </rPr>
      <t>3ПП16-71</t>
    </r>
  </si>
  <si>
    <r>
      <rPr>
        <sz val="11"/>
        <rFont val="Cambria"/>
        <family val="1"/>
      </rPr>
      <t>1ЛН12.32</t>
    </r>
  </si>
  <si>
    <r>
      <rPr>
        <sz val="11"/>
        <rFont val="Cambria"/>
        <family val="1"/>
      </rPr>
      <t>Б1.055.1-4.13</t>
    </r>
  </si>
  <si>
    <r>
      <rPr>
        <sz val="11"/>
        <rFont val="Cambria"/>
        <family val="1"/>
      </rPr>
      <t>1ЛН13.32</t>
    </r>
  </si>
  <si>
    <r>
      <rPr>
        <sz val="11"/>
        <rFont val="Cambria"/>
        <family val="1"/>
      </rPr>
      <t>ЛС9.17-3</t>
    </r>
  </si>
  <si>
    <r>
      <rPr>
        <sz val="11"/>
        <rFont val="Cambria"/>
        <family val="1"/>
      </rPr>
      <t>Б1.055.1-1.01 в.1</t>
    </r>
  </si>
  <si>
    <r>
      <rPr>
        <sz val="11"/>
        <rFont val="Cambria"/>
        <family val="1"/>
      </rPr>
      <t>ЛС11-3</t>
    </r>
  </si>
  <si>
    <r>
      <rPr>
        <sz val="11"/>
        <rFont val="Cambria"/>
        <family val="1"/>
      </rPr>
      <t>ЛС12-3</t>
    </r>
  </si>
  <si>
    <r>
      <rPr>
        <sz val="11"/>
        <rFont val="Cambria"/>
        <family val="1"/>
      </rPr>
      <t>ЛС14-3</t>
    </r>
  </si>
  <si>
    <r>
      <rPr>
        <sz val="11"/>
        <rFont val="Cambria"/>
        <family val="1"/>
      </rPr>
      <t>ЛС15-3</t>
    </r>
  </si>
  <si>
    <r>
      <rPr>
        <sz val="11"/>
        <rFont val="Cambria"/>
        <family val="1"/>
      </rPr>
      <t>ЛС17-3</t>
    </r>
  </si>
  <si>
    <r>
      <rPr>
        <sz val="11"/>
        <rFont val="Cambria"/>
        <family val="1"/>
      </rPr>
      <t>ФЛ6.12-4</t>
    </r>
  </si>
  <si>
    <r>
      <rPr>
        <sz val="11"/>
        <rFont val="Cambria"/>
        <family val="1"/>
      </rPr>
      <t>М150</t>
    </r>
  </si>
  <si>
    <r>
      <rPr>
        <sz val="11"/>
        <rFont val="Cambria"/>
        <family val="1"/>
      </rPr>
      <t>Б1.012.1-1.99</t>
    </r>
  </si>
  <si>
    <r>
      <rPr>
        <sz val="11"/>
        <rFont val="Cambria"/>
        <family val="1"/>
      </rPr>
      <t>ФЛ6.24-4</t>
    </r>
  </si>
  <si>
    <r>
      <rPr>
        <sz val="11"/>
        <rFont val="Cambria"/>
        <family val="1"/>
      </rPr>
      <t>ФЛ8.12-3</t>
    </r>
  </si>
  <si>
    <r>
      <rPr>
        <sz val="11"/>
        <rFont val="Cambria"/>
        <family val="1"/>
      </rPr>
      <t>ФЛ8.12-4</t>
    </r>
  </si>
  <si>
    <r>
      <rPr>
        <sz val="11"/>
        <rFont val="Cambria"/>
        <family val="1"/>
      </rPr>
      <t>ФЛ8.24-3</t>
    </r>
  </si>
  <si>
    <r>
      <rPr>
        <sz val="11"/>
        <rFont val="Cambria"/>
        <family val="1"/>
      </rPr>
      <t>ФЛ10.12-3</t>
    </r>
  </si>
  <si>
    <r>
      <rPr>
        <sz val="11"/>
        <rFont val="Cambria"/>
        <family val="1"/>
      </rPr>
      <t>ФЛ10.24-3</t>
    </r>
  </si>
  <si>
    <r>
      <rPr>
        <sz val="11"/>
        <rFont val="Cambria"/>
        <family val="1"/>
      </rPr>
      <t>ФЛ10.8-3</t>
    </r>
  </si>
  <si>
    <r>
      <rPr>
        <sz val="11"/>
        <rFont val="Cambria"/>
        <family val="1"/>
      </rPr>
      <t>ФЛ12.12-3</t>
    </r>
  </si>
  <si>
    <r>
      <rPr>
        <sz val="11"/>
        <rFont val="Cambria"/>
        <family val="1"/>
      </rPr>
      <t>ФЛ12.24-3</t>
    </r>
  </si>
  <si>
    <r>
      <rPr>
        <sz val="11"/>
        <rFont val="Cambria"/>
        <family val="1"/>
      </rPr>
      <t>ФЛ12.8-3</t>
    </r>
  </si>
  <si>
    <r>
      <rPr>
        <sz val="11"/>
        <rFont val="Cambria"/>
        <family val="1"/>
      </rPr>
      <t>ФЛ14.12-3</t>
    </r>
  </si>
  <si>
    <r>
      <rPr>
        <sz val="11"/>
        <rFont val="Cambria"/>
        <family val="1"/>
      </rPr>
      <t>ФЛ16.12-3</t>
    </r>
  </si>
  <si>
    <r>
      <rPr>
        <sz val="11"/>
        <rFont val="Cambria"/>
        <family val="1"/>
      </rPr>
      <t>ФЛ16.24-3</t>
    </r>
  </si>
  <si>
    <r>
      <rPr>
        <sz val="11"/>
        <rFont val="Cambria"/>
        <family val="1"/>
      </rPr>
      <t>ФБ6-1</t>
    </r>
  </si>
  <si>
    <r>
      <rPr>
        <sz val="11"/>
        <rFont val="Cambria"/>
        <family val="1"/>
      </rPr>
      <t>1.415-1 в.1</t>
    </r>
  </si>
  <si>
    <r>
      <rPr>
        <sz val="11"/>
        <rFont val="Cambria"/>
        <family val="1"/>
      </rPr>
      <t>ФБ6-2</t>
    </r>
  </si>
  <si>
    <r>
      <rPr>
        <sz val="11"/>
        <rFont val="Cambria"/>
        <family val="1"/>
      </rPr>
      <t>1.415-1 в.1..</t>
    </r>
  </si>
  <si>
    <r>
      <rPr>
        <sz val="11"/>
        <rFont val="Cambria"/>
        <family val="1"/>
      </rPr>
      <t>ФБ6-3</t>
    </r>
  </si>
  <si>
    <r>
      <rPr>
        <sz val="11"/>
        <rFont val="Cambria"/>
        <family val="1"/>
      </rPr>
      <t>ФБ6-4</t>
    </r>
  </si>
  <si>
    <r>
      <rPr>
        <sz val="11"/>
        <rFont val="Cambria"/>
        <family val="1"/>
      </rPr>
      <t>ФБ6-5</t>
    </r>
  </si>
  <si>
    <r>
      <rPr>
        <sz val="11"/>
        <rFont val="Cambria"/>
        <family val="1"/>
      </rPr>
      <t>ФБ6-6</t>
    </r>
  </si>
  <si>
    <r>
      <rPr>
        <sz val="11"/>
        <rFont val="Cambria"/>
        <family val="1"/>
      </rPr>
      <t>ФБ6-7</t>
    </r>
  </si>
  <si>
    <r>
      <rPr>
        <sz val="11"/>
        <rFont val="Cambria"/>
        <family val="1"/>
      </rPr>
      <t>ФБ6-8</t>
    </r>
  </si>
  <si>
    <r>
      <rPr>
        <sz val="11"/>
        <rFont val="Cambria"/>
        <family val="1"/>
      </rPr>
      <t>ФБ6-9</t>
    </r>
  </si>
  <si>
    <r>
      <rPr>
        <sz val="11"/>
        <rFont val="Cambria"/>
        <family val="1"/>
      </rPr>
      <t>3ПП18-71</t>
    </r>
  </si>
  <si>
    <r>
      <rPr>
        <sz val="11"/>
        <rFont val="Cambria"/>
        <family val="1"/>
      </rPr>
      <t>3ПП21-71</t>
    </r>
  </si>
  <si>
    <r>
      <rPr>
        <sz val="11"/>
        <rFont val="Cambria"/>
        <family val="1"/>
      </rPr>
      <t>3ПП27-71</t>
    </r>
  </si>
  <si>
    <r>
      <rPr>
        <sz val="11"/>
        <rFont val="Cambria"/>
        <family val="1"/>
      </rPr>
      <t>3ПП30-10</t>
    </r>
  </si>
  <si>
    <r>
      <rPr>
        <sz val="11"/>
        <rFont val="Cambria"/>
        <family val="1"/>
      </rPr>
      <t>4ПБ30-4п</t>
    </r>
  </si>
  <si>
    <r>
      <rPr>
        <sz val="11"/>
        <rFont val="Cambria"/>
        <family val="1"/>
      </rPr>
      <t>4ПБ44-8п</t>
    </r>
  </si>
  <si>
    <r>
      <rPr>
        <sz val="11"/>
        <rFont val="Cambria"/>
        <family val="1"/>
      </rPr>
      <t>4ПБ48-8п</t>
    </r>
  </si>
  <si>
    <r>
      <rPr>
        <sz val="11"/>
        <rFont val="Cambria"/>
        <family val="1"/>
      </rPr>
      <t>4ПБ60-8п</t>
    </r>
  </si>
  <si>
    <r>
      <rPr>
        <sz val="11"/>
        <rFont val="Cambria"/>
        <family val="1"/>
      </rPr>
      <t>4ПГ30-40</t>
    </r>
  </si>
  <si>
    <r>
      <rPr>
        <sz val="11"/>
        <rFont val="Cambria"/>
        <family val="1"/>
      </rPr>
      <t>4ПП12-4</t>
    </r>
  </si>
  <si>
    <r>
      <rPr>
        <sz val="11"/>
        <rFont val="Cambria"/>
        <family val="1"/>
      </rPr>
      <t>5ПБ18-27п</t>
    </r>
  </si>
  <si>
    <r>
      <rPr>
        <sz val="11"/>
        <rFont val="Cambria"/>
        <family val="1"/>
      </rPr>
      <t>5ПБ21-27п</t>
    </r>
  </si>
  <si>
    <r>
      <rPr>
        <sz val="11"/>
        <rFont val="Cambria"/>
        <family val="1"/>
      </rPr>
      <t>Б1.038.1-1 в.1,2..</t>
    </r>
  </si>
  <si>
    <r>
      <rPr>
        <sz val="11"/>
        <rFont val="Cambria"/>
        <family val="1"/>
      </rPr>
      <t>5ПБ25-27п</t>
    </r>
  </si>
  <si>
    <r>
      <rPr>
        <sz val="11"/>
        <rFont val="Cambria"/>
        <family val="1"/>
      </rPr>
      <t>5ПБ25-37п</t>
    </r>
  </si>
  <si>
    <r>
      <rPr>
        <sz val="11"/>
        <rFont val="Cambria"/>
        <family val="1"/>
      </rPr>
      <t>5ПБ27-27п</t>
    </r>
  </si>
  <si>
    <r>
      <rPr>
        <sz val="11"/>
        <rFont val="Cambria"/>
        <family val="1"/>
      </rPr>
      <t>5ПБ27-37п</t>
    </r>
  </si>
  <si>
    <r>
      <rPr>
        <sz val="11"/>
        <rFont val="Cambria"/>
        <family val="1"/>
      </rPr>
      <t>5ПБ30-27п</t>
    </r>
  </si>
  <si>
    <r>
      <rPr>
        <sz val="11"/>
        <rFont val="Cambria"/>
        <family val="1"/>
      </rPr>
      <t>5ПБ30-37п</t>
    </r>
  </si>
  <si>
    <r>
      <rPr>
        <sz val="11"/>
        <rFont val="Cambria"/>
        <family val="1"/>
      </rPr>
      <t>5ПБ31-27п</t>
    </r>
  </si>
  <si>
    <r>
      <rPr>
        <sz val="11"/>
        <rFont val="Cambria"/>
        <family val="1"/>
      </rPr>
      <t>5ПБ34-20п</t>
    </r>
  </si>
  <si>
    <r>
      <rPr>
        <sz val="11"/>
        <rFont val="Cambria"/>
        <family val="1"/>
      </rPr>
      <t>5ПБ36-20п</t>
    </r>
  </si>
  <si>
    <r>
      <rPr>
        <sz val="11"/>
        <rFont val="Cambria"/>
        <family val="1"/>
      </rPr>
      <t>Б1.038.1-1 в.4..</t>
    </r>
  </si>
  <si>
    <r>
      <rPr>
        <sz val="11"/>
        <rFont val="Cambria"/>
        <family val="1"/>
      </rPr>
      <t>5ПГ16-40</t>
    </r>
  </si>
  <si>
    <r>
      <rPr>
        <sz val="11"/>
        <rFont val="Cambria"/>
        <family val="1"/>
      </rPr>
      <t>5ПГ26-40</t>
    </r>
  </si>
  <si>
    <r>
      <rPr>
        <sz val="11"/>
        <rFont val="Cambria"/>
        <family val="1"/>
      </rPr>
      <t>5ПГ35-17</t>
    </r>
  </si>
  <si>
    <r>
      <rPr>
        <sz val="11"/>
        <rFont val="Cambria"/>
        <family val="1"/>
      </rPr>
      <t>1.038.1-1 в.12</t>
    </r>
  </si>
  <si>
    <r>
      <rPr>
        <sz val="11"/>
        <rFont val="Cambria"/>
        <family val="1"/>
      </rPr>
      <t>5ПГ35-37</t>
    </r>
  </si>
  <si>
    <r>
      <rPr>
        <sz val="11"/>
        <rFont val="Cambria"/>
        <family val="1"/>
      </rPr>
      <t>5ПП14-5</t>
    </r>
  </si>
  <si>
    <r>
      <rPr>
        <sz val="11"/>
        <rFont val="Cambria"/>
        <family val="1"/>
      </rPr>
      <t>5ПП17-6</t>
    </r>
  </si>
  <si>
    <r>
      <rPr>
        <sz val="11"/>
        <rFont val="Cambria"/>
        <family val="1"/>
      </rPr>
      <t>5ПП23-10</t>
    </r>
  </si>
  <si>
    <r>
      <rPr>
        <sz val="11"/>
        <rFont val="Cambria"/>
        <family val="1"/>
      </rPr>
      <t>6ПБ35-37</t>
    </r>
  </si>
  <si>
    <r>
      <rPr>
        <sz val="11"/>
        <rFont val="Cambria"/>
        <family val="1"/>
      </rPr>
      <t>6ПГ44-40</t>
    </r>
  </si>
  <si>
    <r>
      <rPr>
        <sz val="11"/>
        <rFont val="Cambria"/>
        <family val="1"/>
      </rPr>
      <t>6ПГ60-31</t>
    </r>
  </si>
  <si>
    <r>
      <rPr>
        <sz val="11"/>
        <rFont val="Cambria"/>
        <family val="1"/>
      </rPr>
      <t>6ПП30-13</t>
    </r>
  </si>
  <si>
    <r>
      <rPr>
        <sz val="11"/>
        <rFont val="Cambria"/>
        <family val="1"/>
      </rPr>
      <t>7ПБ60-52</t>
    </r>
  </si>
  <si>
    <r>
      <rPr>
        <sz val="11"/>
        <rFont val="Cambria"/>
        <family val="1"/>
      </rPr>
      <t>7ПГ35-23</t>
    </r>
  </si>
  <si>
    <r>
      <rPr>
        <sz val="11"/>
        <rFont val="Cambria"/>
        <family val="1"/>
      </rPr>
      <t>7ПГ35-52</t>
    </r>
  </si>
  <si>
    <r>
      <rPr>
        <sz val="11"/>
        <rFont val="Cambria"/>
        <family val="1"/>
      </rPr>
      <t>7ПП12-3</t>
    </r>
  </si>
  <si>
    <r>
      <rPr>
        <sz val="11"/>
        <rFont val="Cambria"/>
        <family val="1"/>
      </rPr>
      <t>Б1.038.1-1 в.6..</t>
    </r>
  </si>
  <si>
    <r>
      <rPr>
        <sz val="11"/>
        <rFont val="Cambria"/>
        <family val="1"/>
      </rPr>
      <t>7ПП14-4</t>
    </r>
  </si>
  <si>
    <r>
      <rPr>
        <sz val="11"/>
        <rFont val="Cambria"/>
        <family val="1"/>
      </rPr>
      <t>8ПБ10-1п</t>
    </r>
  </si>
  <si>
    <r>
      <rPr>
        <sz val="11"/>
        <rFont val="Cambria"/>
        <family val="1"/>
      </rPr>
      <t>Б1.038.1-1 в.5</t>
    </r>
  </si>
  <si>
    <r>
      <rPr>
        <sz val="11"/>
        <rFont val="Cambria"/>
        <family val="1"/>
      </rPr>
      <t>8ПБ13-1п</t>
    </r>
  </si>
  <si>
    <r>
      <rPr>
        <sz val="11"/>
        <rFont val="Cambria"/>
        <family val="1"/>
      </rPr>
      <t>8ПБ16-1п</t>
    </r>
  </si>
  <si>
    <r>
      <rPr>
        <sz val="11"/>
        <rFont val="Cambria"/>
        <family val="1"/>
      </rPr>
      <t>8ПБ17-2п</t>
    </r>
  </si>
  <si>
    <r>
      <rPr>
        <sz val="11"/>
        <rFont val="Cambria"/>
        <family val="1"/>
      </rPr>
      <t>8ПБ19-3п</t>
    </r>
  </si>
  <si>
    <r>
      <rPr>
        <sz val="11"/>
        <rFont val="Cambria"/>
        <family val="1"/>
      </rPr>
      <t>8ПГ60-40</t>
    </r>
  </si>
  <si>
    <r>
      <rPr>
        <sz val="11"/>
        <rFont val="Cambria"/>
        <family val="1"/>
      </rPr>
      <t>8ПП14-71</t>
    </r>
  </si>
  <si>
    <r>
      <rPr>
        <sz val="11"/>
        <rFont val="Cambria"/>
        <family val="1"/>
      </rPr>
      <t>Б1.038.1-1 в.6</t>
    </r>
  </si>
  <si>
    <r>
      <rPr>
        <sz val="11"/>
        <rFont val="Cambria"/>
        <family val="1"/>
      </rPr>
      <t>8ПП16-71</t>
    </r>
  </si>
  <si>
    <r>
      <rPr>
        <sz val="11"/>
        <rFont val="Cambria"/>
        <family val="1"/>
      </rPr>
      <t>8ПП17-5</t>
    </r>
  </si>
  <si>
    <r>
      <rPr>
        <sz val="11"/>
        <rFont val="Cambria"/>
        <family val="1"/>
      </rPr>
      <t>8ПП18-5</t>
    </r>
  </si>
  <si>
    <r>
      <rPr>
        <sz val="11"/>
        <rFont val="Cambria"/>
        <family val="1"/>
      </rPr>
      <t>8ПП18-71</t>
    </r>
  </si>
  <si>
    <r>
      <rPr>
        <sz val="11"/>
        <rFont val="Cambria"/>
        <family val="1"/>
      </rPr>
      <t>8ПП30-10</t>
    </r>
  </si>
  <si>
    <r>
      <rPr>
        <sz val="11"/>
        <rFont val="Cambria"/>
        <family val="1"/>
      </rPr>
      <t>9ПБ13-37п</t>
    </r>
  </si>
  <si>
    <r>
      <rPr>
        <sz val="11"/>
        <rFont val="Cambria"/>
        <family val="1"/>
      </rPr>
      <t>9ПБ16-37п</t>
    </r>
  </si>
  <si>
    <r>
      <rPr>
        <sz val="11"/>
        <rFont val="Cambria"/>
        <family val="1"/>
      </rPr>
      <t>9ПБ18-37п</t>
    </r>
  </si>
  <si>
    <r>
      <rPr>
        <sz val="11"/>
        <rFont val="Cambria"/>
        <family val="1"/>
      </rPr>
      <t>9ПБ18-8п</t>
    </r>
  </si>
  <si>
    <r>
      <rPr>
        <sz val="11"/>
        <rFont val="Cambria"/>
        <family val="1"/>
      </rPr>
      <t>9ПБ21-8п</t>
    </r>
  </si>
  <si>
    <r>
      <rPr>
        <sz val="11"/>
        <rFont val="Cambria"/>
        <family val="1"/>
      </rPr>
      <t>9ПБ22-3п</t>
    </r>
  </si>
  <si>
    <r>
      <rPr>
        <sz val="11"/>
        <rFont val="Cambria"/>
        <family val="1"/>
      </rPr>
      <t>9ПБ25-3п</t>
    </r>
  </si>
  <si>
    <r>
      <rPr>
        <sz val="11"/>
        <rFont val="Cambria"/>
        <family val="1"/>
      </rPr>
      <t>9ПБ25-8п</t>
    </r>
  </si>
  <si>
    <r>
      <rPr>
        <sz val="11"/>
        <rFont val="Cambria"/>
        <family val="1"/>
      </rPr>
      <t>9ПБ26-4п</t>
    </r>
  </si>
  <si>
    <r>
      <rPr>
        <sz val="11"/>
        <rFont val="Cambria"/>
        <family val="1"/>
      </rPr>
      <t>9ПБ27-8п</t>
    </r>
  </si>
  <si>
    <r>
      <rPr>
        <sz val="11"/>
        <rFont val="Cambria"/>
        <family val="1"/>
      </rPr>
      <t>9ПБ29-4п</t>
    </r>
  </si>
  <si>
    <r>
      <rPr>
        <sz val="11"/>
        <rFont val="Cambria"/>
        <family val="1"/>
      </rPr>
      <t>9ПБ30-4п</t>
    </r>
  </si>
  <si>
    <r>
      <rPr>
        <sz val="11"/>
        <rFont val="Cambria"/>
        <family val="1"/>
      </rPr>
      <t>9ПП12-4</t>
    </r>
  </si>
  <si>
    <r>
      <rPr>
        <sz val="11"/>
        <rFont val="Cambria"/>
        <family val="1"/>
      </rPr>
      <t>9ПП14-5</t>
    </r>
  </si>
  <si>
    <r>
      <rPr>
        <sz val="11"/>
        <rFont val="Cambria"/>
        <family val="1"/>
      </rPr>
      <t>9ПП17-6</t>
    </r>
  </si>
  <si>
    <r>
      <rPr>
        <sz val="11"/>
        <rFont val="Cambria"/>
        <family val="1"/>
      </rPr>
      <t>10ПБ18-27п</t>
    </r>
  </si>
  <si>
    <r>
      <rPr>
        <sz val="11"/>
        <rFont val="Cambria"/>
        <family val="1"/>
      </rPr>
      <t>10ПБ21-27п</t>
    </r>
  </si>
  <si>
    <r>
      <rPr>
        <sz val="11"/>
        <rFont val="Cambria"/>
        <family val="1"/>
      </rPr>
      <t>Б1.038.1-1 в.5..</t>
    </r>
  </si>
  <si>
    <r>
      <rPr>
        <sz val="11"/>
        <rFont val="Cambria"/>
        <family val="1"/>
      </rPr>
      <t>10ПБ25-27п</t>
    </r>
  </si>
  <si>
    <r>
      <rPr>
        <sz val="11"/>
        <rFont val="Cambria"/>
        <family val="1"/>
      </rPr>
      <t>10ПБ25-37п</t>
    </r>
  </si>
  <si>
    <r>
      <rPr>
        <sz val="11"/>
        <rFont val="Cambria"/>
        <family val="1"/>
      </rPr>
      <t>10ПБ27-27п</t>
    </r>
  </si>
  <si>
    <r>
      <rPr>
        <sz val="11"/>
        <rFont val="Cambria"/>
        <family val="1"/>
      </rPr>
      <t>10ПБ27-37п</t>
    </r>
  </si>
  <si>
    <r>
      <rPr>
        <sz val="11"/>
        <rFont val="Cambria"/>
        <family val="1"/>
      </rPr>
      <t>10ПП23-10</t>
    </r>
  </si>
  <si>
    <r>
      <rPr>
        <sz val="11"/>
        <rFont val="Cambria"/>
        <family val="1"/>
      </rPr>
      <t>10ПП30-13</t>
    </r>
  </si>
  <si>
    <r>
      <t xml:space="preserve"> </t>
    </r>
    <r>
      <rPr>
        <b/>
        <sz val="11"/>
        <color indexed="16"/>
        <rFont val="Courier New"/>
        <family val="3"/>
      </rPr>
      <t>Лестничные марши ЛМ,ЛМФ (цены с 01.11.2015)</t>
    </r>
  </si>
  <si>
    <r>
      <rPr>
        <b/>
        <sz val="11"/>
        <color indexed="16"/>
        <rFont val="Courier New"/>
        <family val="3"/>
      </rPr>
      <t>Лестничные площадки (цены с 01.11.2015)</t>
    </r>
  </si>
  <si>
    <r>
      <rPr>
        <b/>
        <sz val="11"/>
        <color indexed="16"/>
        <rFont val="Courier New"/>
        <family val="3"/>
      </rPr>
      <t>Перемычки (цены с 01.11.2015)</t>
    </r>
  </si>
  <si>
    <r>
      <rPr>
        <b/>
        <sz val="11"/>
        <color indexed="16"/>
        <rFont val="Courier New"/>
        <family val="3"/>
      </rPr>
      <t>Ступени ж/бетонные и Проступи (цены с 01.11.2015)</t>
    </r>
  </si>
  <si>
    <r>
      <rPr>
        <b/>
        <sz val="11"/>
        <color indexed="16"/>
        <rFont val="Courier New"/>
        <family val="3"/>
      </rPr>
      <t>Плиты фундаментов (цены с 01.11.2015)</t>
    </r>
  </si>
  <si>
    <t>Б1.034.1-2.05</t>
  </si>
  <si>
    <t>Б1.134.1-7 В.1</t>
  </si>
  <si>
    <t>ВБ 28.3.30</t>
  </si>
  <si>
    <t>М250</t>
  </si>
  <si>
    <t>ВБ 28.5.30</t>
  </si>
  <si>
    <t>ВБ 28.7.30</t>
  </si>
  <si>
    <t>ВБ 28.9.30</t>
  </si>
  <si>
    <t>ВБ 33.11.30</t>
  </si>
  <si>
    <t>ВБ 33.3.30</t>
  </si>
  <si>
    <t>ВБ 33.5.30</t>
  </si>
  <si>
    <t>ВБ 33.7.30</t>
  </si>
  <si>
    <t>ВБ 33.9.30</t>
  </si>
  <si>
    <t>ВБ1-28л</t>
  </si>
  <si>
    <t>ВБ1-28л-н</t>
  </si>
  <si>
    <t>ВБ1-28пр</t>
  </si>
  <si>
    <t>ВБ1-28пр-н</t>
  </si>
  <si>
    <t>ВБ1-30л</t>
  </si>
  <si>
    <t>ВБ1-30л-н</t>
  </si>
  <si>
    <t>ВБ1-30пр</t>
  </si>
  <si>
    <t>ВБ1-30пр-н</t>
  </si>
  <si>
    <t>ВБ1-33л</t>
  </si>
  <si>
    <t>ВБ1-33л-н</t>
  </si>
  <si>
    <t>ВБ1-33пр</t>
  </si>
  <si>
    <t>ВБ1-33пр-н</t>
  </si>
  <si>
    <t>ВБ2-28л</t>
  </si>
  <si>
    <t>ВБ2-28л-н</t>
  </si>
  <si>
    <t>ВБ2-28пр</t>
  </si>
  <si>
    <t>ВБ2-28пр-н</t>
  </si>
  <si>
    <t>ВБ2-30л</t>
  </si>
  <si>
    <t>ВБ2-30л-н</t>
  </si>
  <si>
    <t>ВБ2-30пр</t>
  </si>
  <si>
    <t>ВБ2-30пр-н</t>
  </si>
  <si>
    <t>ВБ2-33л</t>
  </si>
  <si>
    <t>ВБ2-33л-н</t>
  </si>
  <si>
    <t>ВБ2-33пр</t>
  </si>
  <si>
    <t>ВБ2-33пр-н</t>
  </si>
  <si>
    <t>ВК1-28</t>
  </si>
  <si>
    <t>ВК1-28н</t>
  </si>
  <si>
    <t>ВК1-30</t>
  </si>
  <si>
    <t>ВК1-30н</t>
  </si>
  <si>
    <t>ВК1-33н</t>
  </si>
  <si>
    <r>
      <rPr>
        <b/>
        <sz val="11"/>
        <color indexed="16"/>
        <rFont val="Courier New"/>
        <family val="3"/>
      </rPr>
      <t>Вентблоки (цены с 01.11.2015)</t>
    </r>
  </si>
  <si>
    <t>1.034.1-1/90 в.1</t>
  </si>
  <si>
    <t>1ВД20.12.26</t>
  </si>
  <si>
    <t>М350</t>
  </si>
  <si>
    <t>1ВД20.26.26</t>
  </si>
  <si>
    <t>1ВД20.30.26</t>
  </si>
  <si>
    <t>1ВД28.12.26</t>
  </si>
  <si>
    <t>1ВД28.26.26</t>
  </si>
  <si>
    <t>1ВД28.30.26</t>
  </si>
  <si>
    <t>1ВД33.12.26</t>
  </si>
  <si>
    <t>1ВД33.26.26</t>
  </si>
  <si>
    <t>1ВД33.30.26</t>
  </si>
  <si>
    <t>1ВДП28.26.26</t>
  </si>
  <si>
    <t>1ВДП33.26.26</t>
  </si>
  <si>
    <t>2ВД20.12.26</t>
  </si>
  <si>
    <t>2ВД20.15.26</t>
  </si>
  <si>
    <t>2ВД20.26.26</t>
  </si>
  <si>
    <t>2ВД20.30.26</t>
  </si>
  <si>
    <t>2ВД28.12.26</t>
  </si>
  <si>
    <t>2ВД28.26.26</t>
  </si>
  <si>
    <t>2ВД28.30.26</t>
  </si>
  <si>
    <t>2ВД33.12.26</t>
  </si>
  <si>
    <t>2ВД33.15.26</t>
  </si>
  <si>
    <t>2ВД33.26.26</t>
  </si>
  <si>
    <t>2ВД33.30.26</t>
  </si>
  <si>
    <t>2ВДП28.26.26</t>
  </si>
  <si>
    <t>2ВДП33.26.26</t>
  </si>
  <si>
    <t>ВД20.12.26</t>
  </si>
  <si>
    <t>ВД20.26.26</t>
  </si>
  <si>
    <r>
      <rPr>
        <b/>
        <sz val="11"/>
        <color indexed="16"/>
        <rFont val="Courier New"/>
        <family val="3"/>
      </rPr>
      <t>Вентблоки диафрагмы (цены с 01.11.2015)</t>
    </r>
  </si>
  <si>
    <t>ПР45-4.4-3</t>
  </si>
  <si>
    <t>ПР45-4.4-4</t>
  </si>
  <si>
    <t>ПР45-4.4-5</t>
  </si>
  <si>
    <t>ПР45-4.4-7</t>
  </si>
  <si>
    <t>ПР60-4.4-3</t>
  </si>
  <si>
    <t>ПР60-4.4-4</t>
  </si>
  <si>
    <t>ПР60-4.4-5</t>
  </si>
  <si>
    <t>ПРГ24-1.3-4АIII</t>
  </si>
  <si>
    <t>ВД20.30.26</t>
  </si>
  <si>
    <t>ВД28.12.26</t>
  </si>
  <si>
    <t>ВД28.26.26</t>
  </si>
  <si>
    <t>ВД28.30.26</t>
  </si>
  <si>
    <t>ВД33.12.26</t>
  </si>
  <si>
    <t>ВД33.26.26</t>
  </si>
  <si>
    <t>ВД33.30.26</t>
  </si>
  <si>
    <t>ВДП33.26.26</t>
  </si>
  <si>
    <t>1.225.1-3</t>
  </si>
  <si>
    <t>1.225-2 в.12</t>
  </si>
  <si>
    <r>
      <rPr>
        <b/>
        <sz val="11"/>
        <color indexed="16"/>
        <rFont val="Courier New"/>
        <family val="3"/>
      </rPr>
      <t>Прогоны (цены с 01.11.2015)</t>
    </r>
  </si>
  <si>
    <t>ПРГ28-1.3-4АIII</t>
  </si>
  <si>
    <t>ПРГ32-1.4-4АIII</t>
  </si>
  <si>
    <t>ПРГ36-1.4-4АIII</t>
  </si>
  <si>
    <t>ПРГ60-2.5-4АIII</t>
  </si>
  <si>
    <r>
      <rPr>
        <b/>
        <sz val="11"/>
        <color indexed="16"/>
        <rFont val="Courier New"/>
        <family val="3"/>
      </rPr>
      <t>Плиты дорожные (цены с 01.11.2015)</t>
    </r>
  </si>
  <si>
    <r>
      <rPr>
        <sz val="11"/>
        <rFont val="Cambria"/>
        <family val="1"/>
      </rPr>
      <t>2ПП30-18-30 F200 W4</t>
    </r>
  </si>
  <si>
    <r>
      <rPr>
        <sz val="11"/>
        <rFont val="Cambria"/>
        <family val="1"/>
      </rPr>
      <t>М400</t>
    </r>
  </si>
  <si>
    <r>
      <rPr>
        <sz val="11"/>
        <rFont val="Cambria"/>
        <family val="1"/>
      </rPr>
      <t>3.503.1-1</t>
    </r>
  </si>
  <si>
    <r>
      <rPr>
        <sz val="11"/>
        <rFont val="Cambria"/>
        <family val="1"/>
      </rPr>
      <t>1ПП30.18-30 F250 W4</t>
    </r>
  </si>
  <si>
    <r>
      <rPr>
        <b/>
        <sz val="11"/>
        <color indexed="16"/>
        <rFont val="Courier New"/>
        <family val="3"/>
      </rPr>
      <t>Элементы ограждений (цены с 01.11.2015)</t>
    </r>
  </si>
  <si>
    <t>ПО40.22.16 F150</t>
  </si>
  <si>
    <t>М400</t>
  </si>
  <si>
    <t>Б.99002.2 В2</t>
  </si>
  <si>
    <t>ПО40.29.16 F150</t>
  </si>
  <si>
    <t>ПО40.22.16-1 F150</t>
  </si>
  <si>
    <t>Б 99002</t>
  </si>
  <si>
    <t>ПО40.29.16-1 F150</t>
  </si>
  <si>
    <r>
      <rPr>
        <sz val="11"/>
        <color indexed="16"/>
        <rFont val="Cambria"/>
        <family val="1"/>
      </rPr>
      <t>Плиты ребристые ПР30.63 (цены с 01.11.2015)</t>
    </r>
  </si>
  <si>
    <t>ПР30-15-8</t>
  </si>
  <si>
    <t>1.090.1-1/88 в.5</t>
  </si>
  <si>
    <t>ПР60-15-8АтY.</t>
  </si>
  <si>
    <t>1.090.1-1/88 в.5-1Б</t>
  </si>
  <si>
    <t>ПРС56.15-11АтV</t>
  </si>
  <si>
    <t>1.041.1-3 в. 6</t>
  </si>
  <si>
    <r>
      <rPr>
        <b/>
        <sz val="11"/>
        <color indexed="16"/>
        <rFont val="Courier New"/>
        <family val="3"/>
      </rPr>
      <t>Ригели (цены с 01.11.2015)</t>
    </r>
  </si>
  <si>
    <t>РДП4.56-60АIII</t>
  </si>
  <si>
    <t>Б1.125.1-1 в.1</t>
  </si>
  <si>
    <t>РДП4.57-50АIII</t>
  </si>
  <si>
    <t>РОП4.56-40АIII</t>
  </si>
  <si>
    <t>РЛП4.56-60АIII</t>
  </si>
  <si>
    <t>ОП4-4АIII</t>
  </si>
  <si>
    <t>1.225-2, в.12</t>
  </si>
  <si>
    <t>ОП6-4АIII</t>
  </si>
  <si>
    <t>ОП5-2АIII</t>
  </si>
  <si>
    <t>ОП5-4АIII</t>
  </si>
  <si>
    <t>ОП6-2АIII</t>
  </si>
  <si>
    <t>ОП2.5-4</t>
  </si>
  <si>
    <t>1.869.1-1</t>
  </si>
  <si>
    <t>ОП2 (сер.3.006.1-2/87)</t>
  </si>
  <si>
    <t>3.006.1-2/87, в.2,4</t>
  </si>
  <si>
    <r>
      <rPr>
        <b/>
        <sz val="11"/>
        <color indexed="16"/>
        <rFont val="Courier New"/>
        <family val="3"/>
      </rPr>
      <t>Опорные подушки (цены с 01.11.2015)</t>
    </r>
  </si>
  <si>
    <r>
      <rPr>
        <b/>
        <sz val="11"/>
        <color indexed="16"/>
        <rFont val="Courier New"/>
        <family val="3"/>
      </rPr>
      <t>Кольца колодцев (цены с 01.11.2015)</t>
    </r>
  </si>
  <si>
    <t>КО 6.1</t>
  </si>
  <si>
    <t>ШИФР 95-162-КЖ-01</t>
  </si>
  <si>
    <t>КС 7-3-м</t>
  </si>
  <si>
    <t>95-162-КЖ</t>
  </si>
  <si>
    <t>КС 7-9-м</t>
  </si>
  <si>
    <t>КС 10-9-м</t>
  </si>
  <si>
    <t>КС 15-9</t>
  </si>
  <si>
    <t>КС 20-9-м</t>
  </si>
  <si>
    <r>
      <rPr>
        <b/>
        <sz val="11"/>
        <color indexed="16"/>
        <rFont val="Courier New"/>
        <family val="3"/>
      </rPr>
      <t>Плиты днищ (цены с 01.11.2015)</t>
    </r>
  </si>
  <si>
    <t>ПН-10-м</t>
  </si>
  <si>
    <t>3.900.1-14 в.1</t>
  </si>
  <si>
    <t>ПН-15-м</t>
  </si>
  <si>
    <t>ПН-20-м</t>
  </si>
  <si>
    <r>
      <rPr>
        <b/>
        <sz val="11"/>
        <color indexed="16"/>
        <rFont val="Courier New"/>
        <family val="3"/>
      </rPr>
      <t>Плиты перекрытий колодцев (цены с 01.11.2015)</t>
    </r>
  </si>
  <si>
    <t>ПП10-1-м</t>
  </si>
  <si>
    <t>1ПП15-1-м</t>
  </si>
  <si>
    <t>1ПП20-1-м</t>
  </si>
  <si>
    <t>ФБС9.3.6 С8/10</t>
  </si>
  <si>
    <t>М150</t>
  </si>
  <si>
    <t>Б1.016.1-1 в.1.98</t>
  </si>
  <si>
    <t>ФБС9.4.6 С8/10</t>
  </si>
  <si>
    <t>ФБС9.5.6 С8/10</t>
  </si>
  <si>
    <t>ФБС9.6.6 С8/10</t>
  </si>
  <si>
    <t>ФБС12.3.3 С8/10</t>
  </si>
  <si>
    <t>ФБС12.3.6 С8/10</t>
  </si>
  <si>
    <t>ФБС12.4.3 С8/10</t>
  </si>
  <si>
    <t>ФБС12.4.6 С8/10</t>
  </si>
  <si>
    <t>ФБС12.5.3 С8/10</t>
  </si>
  <si>
    <t>ФБС12.5.6 С8/10</t>
  </si>
  <si>
    <t>ФБС12.6.3 С8/10</t>
  </si>
  <si>
    <t>ФБС12.6.6 С8/10</t>
  </si>
  <si>
    <t>ФБС24.3.6 С8/10</t>
  </si>
  <si>
    <t>ФБС24.4.6 С8/10</t>
  </si>
  <si>
    <t>ФБС24.5.6 С8/10</t>
  </si>
  <si>
    <t>ФБС24.6.6 С8/10</t>
  </si>
  <si>
    <t>ФБС12.2.3 С8/10</t>
  </si>
  <si>
    <t>ФБС12.2.6 С8/10</t>
  </si>
  <si>
    <t>ФБС9.2.6 С8/10</t>
  </si>
  <si>
    <r>
      <rPr>
        <b/>
        <sz val="11"/>
        <color indexed="16"/>
        <rFont val="Courier New"/>
        <family val="3"/>
      </rPr>
      <t>Стеновые материалы. Доборы (цены с 23.04.2015)</t>
    </r>
  </si>
  <si>
    <t>Плиты перекрытий многопустотные (цены с 01.11.2015)</t>
  </si>
  <si>
    <t>2П24.06-97,0К7(9)Т С25/30</t>
  </si>
  <si>
    <t>ШИФР 0.312</t>
  </si>
  <si>
    <t>2П24.12-61,5К7(9)Т С25/30</t>
  </si>
  <si>
    <t>2П24.15-74,0К7(9)Т С25/30</t>
  </si>
  <si>
    <t>2П26.06-82,5К7(9)Т С25/30</t>
  </si>
  <si>
    <t>2П26.12-48,5К7(9)Т С25/30</t>
  </si>
  <si>
    <t>2П26.15-58,5К7(9)Т С25/30</t>
  </si>
  <si>
    <t>2П27.06-80,5К7(9)Т С25/30</t>
  </si>
  <si>
    <t>2П27.12-47,0К7(9)Т С25/30</t>
  </si>
  <si>
    <t>2П27.15-57,0К7(9)Т С25/30</t>
  </si>
  <si>
    <t>2П28.06-75,5К7(9)Т С25/30</t>
  </si>
  <si>
    <t>2П28.12-44,0К7(9)Т С25/30</t>
  </si>
  <si>
    <t>2П28.15-53,0К7(9)Т С25/30</t>
  </si>
  <si>
    <t>2П30.06-63,5К7(9)Т С25/30</t>
  </si>
  <si>
    <t>2П30.15-45,0К7(9)Т С25/30</t>
  </si>
  <si>
    <t>2П31.06-57,0К7(9)Т С25/30</t>
  </si>
  <si>
    <t>2П31.12-33,0К7(9)Т С25/30</t>
  </si>
  <si>
    <t>2П31.15-40,0К7(9)Т С25/30</t>
  </si>
  <si>
    <t>2П33.06-51,0К7(9)Т С25/30</t>
  </si>
  <si>
    <t>2П33.12-29,5К7(9)Т С25/30</t>
  </si>
  <si>
    <t>2П33.15-36,0К7(9)Т С25/30</t>
  </si>
  <si>
    <t>2П36.06-42,0К7(9)Т С25/30</t>
  </si>
  <si>
    <t>2П36.12-24,0К7(9)Т С25/30</t>
  </si>
  <si>
    <t>2П36.15-29,0К7(9)Т С25/30</t>
  </si>
  <si>
    <t>2П39.06-35,0К7(9)Т С25/30</t>
  </si>
  <si>
    <t>2П39.12-19,5К7(9)Т С25/30</t>
  </si>
  <si>
    <t>2П39.15-24,0К7(9)Т С25/30</t>
  </si>
  <si>
    <t>2П42.06-28,0К7(9)Т С25/30</t>
  </si>
  <si>
    <t>2П42.12-16,0К7(9)Т С25/30</t>
  </si>
  <si>
    <t>2П42.15-20,0К7(9)Т С25/30</t>
  </si>
  <si>
    <t>2П43.06-28,0К7(9)Т С25/30</t>
  </si>
  <si>
    <t>2П43.12-15,5К7(9)Т С25/30</t>
  </si>
  <si>
    <t>2П43.15-19,0К7(9)Т С25/30</t>
  </si>
  <si>
    <t>2П45.06-24,5К7(9)Т С25/30</t>
  </si>
  <si>
    <t>2П45.12-13,5К7(9)Т С25/30</t>
  </si>
  <si>
    <t>2П45.15-17,0К7(9)Т С25/30</t>
  </si>
  <si>
    <t>2П45.15-22,5К7(9)Т С25/30</t>
  </si>
  <si>
    <t>2П48.06-11,0К7(9)Т С25/30</t>
  </si>
  <si>
    <t>2П48.12-11,5К7(9)Т С25/30</t>
  </si>
  <si>
    <t>2П48.15-14,0К7(9)Т С25/30</t>
  </si>
  <si>
    <t>2П51.06-18,0К7(9)Т С25/30</t>
  </si>
  <si>
    <t>2П51.12-09,5К7(9)Т С25/30</t>
  </si>
  <si>
    <t>2П51.15-12,0К7(9)Т С25/30</t>
  </si>
  <si>
    <t>2П52.06-17,5К7(9)Т С25/30</t>
  </si>
  <si>
    <t>2П52.12-09,0К7(9)Т С25/30</t>
  </si>
  <si>
    <t>2П52.15-11,5К7(9)Т С25/30</t>
  </si>
  <si>
    <t>2П52.15-19,0К7(9)Т С25/30</t>
  </si>
  <si>
    <t>2П53.06-16,5К7(9)Т С25/30</t>
  </si>
  <si>
    <t>2П53.12-08,5К7(9)Т С25/30</t>
  </si>
  <si>
    <t>2П53.15-11,0К7(9)Т С25/30</t>
  </si>
  <si>
    <t>2П54.06-15,5К7(9)Т С25/30</t>
  </si>
  <si>
    <t>2П54.12-08,0К7(9)Т С25/30</t>
  </si>
  <si>
    <t>2П54.15-10,5К7(9)Т С25/30</t>
  </si>
  <si>
    <t>2П56.06-13,5К7(9)Т С25/30</t>
  </si>
  <si>
    <t>2П56.12-07,0К7(9)Т С25/30</t>
  </si>
  <si>
    <t>2П56.15-09,0К7(9)Т С25/30</t>
  </si>
  <si>
    <t>2П57.06-13,5К7(9)Т С25/30</t>
  </si>
  <si>
    <t>2П57.12-06,5К7(9)Т С25/30</t>
  </si>
  <si>
    <t>2П57.15-09,0К7(9)Т С25/30</t>
  </si>
  <si>
    <t>2П58.06-13,0К7(9)Т С25/30</t>
  </si>
  <si>
    <t>2П58.12-06,5К7(9)Т С25/30</t>
  </si>
  <si>
    <t>2П58.15-08,5К7(9)Т С25/30</t>
  </si>
  <si>
    <t>2П59.06-12,0К7(9)Т С25/30</t>
  </si>
  <si>
    <t>2П59.12-06,0К7(9)Т С25/30</t>
  </si>
  <si>
    <t>2П59.15-08,0К7(9)Т С25/30</t>
  </si>
  <si>
    <t>2П60.06-11,5К7(9)Т С25/30</t>
  </si>
  <si>
    <t>2П60.12-05,5К7(9)Т С25/30</t>
  </si>
  <si>
    <t>2П60.15-07,5К7(9)Т С25/30</t>
  </si>
  <si>
    <t>2П63.06-10,0К7(9)Т С25/30</t>
  </si>
  <si>
    <t>2П63.12-04,5К7(9)Т С25/30</t>
  </si>
  <si>
    <t>2П63.15-09,0К7(9)Т С25/30</t>
  </si>
  <si>
    <t>2П66.06-08,5К7(9)Т С25/30</t>
  </si>
  <si>
    <t>2П66.12-09,5К7(9)Т С25/30</t>
  </si>
  <si>
    <t>2П66.15-08,0К7(9)Т С25/30</t>
  </si>
  <si>
    <t>2П68.06-11,0К7(9)Т С25/30</t>
  </si>
  <si>
    <t>2П68.12-08,5К7(9)Т С25/30</t>
  </si>
  <si>
    <t>2П68.15-08,5К7(9)Т С25/30</t>
  </si>
  <si>
    <t>2П69.06-11,0К7(9)Т С25/30</t>
  </si>
  <si>
    <t>2П69.12-08,5К7(9)Т С25/30</t>
  </si>
  <si>
    <t>2П72.06-10,0К7(9)Т С25/30</t>
  </si>
  <si>
    <t>2П72.12-09,0К7(9)Т С25/30</t>
  </si>
  <si>
    <t>2П72.15-09,0К7(9)Т С25/30</t>
  </si>
  <si>
    <t>2П73.06-09,5К7(9)Т С25/30</t>
  </si>
  <si>
    <t>2П73.12-08,5К7(9)Т С25/30</t>
  </si>
  <si>
    <t>2П73.15-08,5К7(9)Т С25/30</t>
  </si>
  <si>
    <t>2П75.06-08,5К7(9)Т С25/30</t>
  </si>
  <si>
    <t>2П75.12-08,0К7(9)Т С25/30</t>
  </si>
  <si>
    <t>2П75.15-08,0К7(9)Т С25/30</t>
  </si>
  <si>
    <t>2П78.06-10,5К7(9)Т С25/30</t>
  </si>
  <si>
    <t>2П78.12-08,5К7(9)Т С25/30</t>
  </si>
  <si>
    <t>2П78.15-08,0К7(9)Т С25/30</t>
  </si>
  <si>
    <t>2П81.06-09,0К7(9)Т С25/30</t>
  </si>
  <si>
    <t>2П81.12-08,5К7(9)Т С25/30</t>
  </si>
  <si>
    <t>2П81.15-08,0К7(9)Т С25/30</t>
  </si>
  <si>
    <t>2П84.06-07,5К7(9)Т С25/30</t>
  </si>
  <si>
    <t>2П84.12-08,5К7(9)Т С25/30</t>
  </si>
  <si>
    <t>2П86.06-08,5К7(9)Т С25/30</t>
  </si>
  <si>
    <t>2П86.12-07,0К7(9)Т С25/30</t>
  </si>
  <si>
    <t>2П87.06-08,5К7(9)Т С25/30</t>
  </si>
  <si>
    <t>2П87.12-06,5К7(9)Т С25/30</t>
  </si>
  <si>
    <t>2П87.15-06,5К7(9)Т С25/30</t>
  </si>
  <si>
    <t>2П88.06-08,0К7(9)Т С25/30</t>
  </si>
  <si>
    <t>2П88.12-06,5К7(9)Т С25/30</t>
  </si>
  <si>
    <t>2П88.15-07,0К7(9)Т С25/30</t>
  </si>
  <si>
    <t>2П90.06-08,5К7(9)Т С25/30</t>
  </si>
  <si>
    <t>2П90.12-05,5К7(9)Т С25/30</t>
  </si>
  <si>
    <t>2П90.15-05,5К7(9)Т С25/30</t>
  </si>
  <si>
    <r>
      <rPr>
        <b/>
        <sz val="11"/>
        <color indexed="16"/>
        <rFont val="Courier New"/>
        <family val="3"/>
      </rPr>
      <t>Плиты перекрытий многопуст. ПТМ (цены с 01.11.2015)</t>
    </r>
  </si>
  <si>
    <t>ПТМ24.15.22-12,5 S1400-2-М С25/30</t>
  </si>
  <si>
    <t>сер.Б1.041.1-8.11</t>
  </si>
  <si>
    <t>ПТМ27.15.22-12,5 S1400-2-М С25/30</t>
  </si>
  <si>
    <t>ПТМ30.15.22-12,5 S1400-2-М С25/30</t>
  </si>
  <si>
    <t>ПТМ33.15.22-12,5 S1400-2-М С25/30</t>
  </si>
  <si>
    <t>ПТМ36.15.22-12,5 S1400-2-М С25/30</t>
  </si>
  <si>
    <t>ПТМ39.15.22-12,5 S1400-2-М С25/30</t>
  </si>
  <si>
    <t>ПТМ42.15.22-12,5 S1400-2-М С25/30</t>
  </si>
  <si>
    <t>ПТМ45.15.22-12,5 S1400-2-М С25/30</t>
  </si>
  <si>
    <t>ПТМ48.15.22-10,0 S1400-2-М С25/30</t>
  </si>
  <si>
    <t>ПТМ51.15.22-08,0 S1400-2-М С25/30</t>
  </si>
  <si>
    <t>ПТМ54.15.22-10,0 S1400-2-М С25/30</t>
  </si>
  <si>
    <t>ПТМ57.15.22-10,0 S1400-2-М С25/30</t>
  </si>
  <si>
    <t>ПТМ60.15.22-08,0 S1400-2-М С25/30</t>
  </si>
  <si>
    <t>ПТМ63.15.22-10,0 S1400-2-М С25/30</t>
  </si>
  <si>
    <t>ПТМ66.15.22-08,0 S1400-2-М С25/30</t>
  </si>
  <si>
    <t>ПТМ69.15.22-08,0 S1400-2-М С25/30</t>
  </si>
  <si>
    <t>ПТМ72.15.22-08,0 S1400-2-М С25/30</t>
  </si>
  <si>
    <t>ПТМ75.15.22-08,0 S1400-2-М С25/30</t>
  </si>
  <si>
    <t>ПТМ78.15.22-08,0 S1400-2-М С25/30</t>
  </si>
  <si>
    <t>ПТМ81.15.22-08,0 S1400-2-М С30/37</t>
  </si>
  <si>
    <t>ПТМ84.15.22-08,0 S1400-2-М С30/37</t>
  </si>
  <si>
    <t>ПТМ87.15.22-08,0 S1400-2-М С30/37</t>
  </si>
  <si>
    <t>ПТМ90.15.22-08,0 S1400-2-М С30/37</t>
  </si>
  <si>
    <t>ПТМ24.12.22-12,5 S1400-2-М С25/30</t>
  </si>
  <si>
    <t>ПТМ27.12.22-12,5 S1400-2-М С25/30</t>
  </si>
  <si>
    <t>ПТМ30.12.22-12,5 S1400-2-М С25/30</t>
  </si>
  <si>
    <t>ПТМ33.12.22-12,5 S1400-2-М С25/30</t>
  </si>
  <si>
    <t>ПТМ36.12.22-12,5 S1400-2-М С25/30</t>
  </si>
  <si>
    <t>ПТМ39.12.22-12,5 S1400-2-М С25/30</t>
  </si>
  <si>
    <t>ПТМ42.12.22-12,5 S1400-2-М С25/30</t>
  </si>
  <si>
    <t>ПТМ45.12.22-12,5 S1400-2-М С25/30</t>
  </si>
  <si>
    <t>ПТМ48.12.22-12,5 S1400-2-М С25/30</t>
  </si>
  <si>
    <t>ПТМ51.12.22-12,5 S1400-2-М С25/30</t>
  </si>
  <si>
    <t>ПТМ54.12.22-10,0 S1400-2-М С25/30</t>
  </si>
  <si>
    <t>ПТМ57.12.22-08,0 S1400-2-М С25/30</t>
  </si>
  <si>
    <t>ПТМ60.12.22-10,0 S1400-2-М С25/30</t>
  </si>
  <si>
    <t>ПТМ63.12.22-10,0 S1400-2-М С25/30</t>
  </si>
  <si>
    <t>ПТМ66.12.22-08,0 S1400-2-М С25/30</t>
  </si>
  <si>
    <t>ПТМ69.12.22-10,0 S1400-2-М С25/30</t>
  </si>
  <si>
    <t>ПТМ72.12.22-08,0 S1400-2-М С25/30</t>
  </si>
  <si>
    <t>ПТМ75.12.22-08,0 S1400-2-М С25/30</t>
  </si>
  <si>
    <t>ПТМ78.12.22-08,0 S1400-2-М С25/30</t>
  </si>
  <si>
    <t>ПТМ81.12.22-08,0 S1400-2-М С30/37</t>
  </si>
  <si>
    <t>ПТМ84.12.22-08,0 S1400-2-М С30/37</t>
  </si>
  <si>
    <t>ПТМ87.12.22-08,0 S1400-2-М С30/37</t>
  </si>
  <si>
    <t>ПТМ90.12.22-08,0 S1400-2-М С30/37</t>
  </si>
  <si>
    <t>ПТМ24.06.22-12,5 S1400-2-М С25/30</t>
  </si>
  <si>
    <t>ПТМ27.06.22-12,5 S1400-2-М С25/30</t>
  </si>
  <si>
    <t>ПТМ30.06.22-12,5 S1400-2-М С25/30</t>
  </si>
  <si>
    <t>ПТМ33.06.22-12,5 S1400-2-М С25/30</t>
  </si>
  <si>
    <t>ПТМ36.06.22-12,5 S1400-2-М С25/30</t>
  </si>
  <si>
    <t>ПТМ39.06.22-12,5 S1400-2-М С25/30</t>
  </si>
  <si>
    <t>ПТМ42.06.22-12,5 S1400-2-М С25/30</t>
  </si>
  <si>
    <t>ПТМ45.06.22-12,5 S1400-2-М С25/30</t>
  </si>
  <si>
    <t>ПТМ48.06.22-12,5 S1400-2-М С25/30</t>
  </si>
  <si>
    <t>ПТМ51.06.22-12,5 S1400-2-М С25/30</t>
  </si>
  <si>
    <t>ПТМ54.06.22-12,5 S1400-2-М С25/30</t>
  </si>
  <si>
    <t>ПТМ57.06.22-12,5 S1400-2-М С25/30</t>
  </si>
  <si>
    <t>ПТМ60.06.22-10,0 S1400-2-М С25/30</t>
  </si>
  <si>
    <t>ПТМ63.06.22-10,0 S1400-2-М С25/30</t>
  </si>
  <si>
    <t>ПТМ66.06.22-08,0 S1400-2-М С25/30</t>
  </si>
  <si>
    <t>ПТМ69.06.22-12,5 S1400-2-М С25/30</t>
  </si>
  <si>
    <t>ПТМ72.06.22-10,0 S1400-2-М С25/30</t>
  </si>
  <si>
    <t>ПТМ75.06.22-10,0 S1400-2-М С25/30</t>
  </si>
  <si>
    <t>ПТМ78.06.22-08,0 S1400-2-М С25/30</t>
  </si>
  <si>
    <t>ПТМ81.06.22-08,0 S1400-2-М С30/37</t>
  </si>
  <si>
    <t>ПТМ84.06.22-06,0 S1400-2-М С30/37</t>
  </si>
  <si>
    <t>ПТМ87.06.22-08,0 S1400-2-М С25/30</t>
  </si>
  <si>
    <t>ПТМ90.06.22-08,0 S1400-2-М С30/37</t>
  </si>
  <si>
    <r>
      <rPr>
        <b/>
        <sz val="11"/>
        <color indexed="16"/>
        <rFont val="Courier New"/>
        <family val="3"/>
      </rPr>
      <t>Плиты 6-ти пустотные обычного армирования</t>
    </r>
  </si>
  <si>
    <t>ПТМ27.12.22-8.0S500-6.а</t>
  </si>
  <si>
    <t>Б1.041.1-3.08 в.1</t>
  </si>
  <si>
    <t>ПТМ28.12.22-8.0S500-6.а</t>
  </si>
  <si>
    <t>Б1.041.1-3.08вып.1</t>
  </si>
  <si>
    <t>ПТМ30.12.22-8.0S500-6.а</t>
  </si>
  <si>
    <t>ПТМ33.12.22-9.0S500-7.а</t>
  </si>
  <si>
    <t>ПТМ36.12.22-9.0S500-8.а</t>
  </si>
  <si>
    <t>ПТМ42.12.22-8.0S800-1.а</t>
  </si>
  <si>
    <t>Б1.041.1-3.08СТБ1383</t>
  </si>
  <si>
    <t>ПТМ48.12.22-8.0S800-1.а</t>
  </si>
  <si>
    <t>ПТМ51.12.22-9.0S800-1.а</t>
  </si>
  <si>
    <t>ПТМ54.12.22-8.0S800-1.а</t>
  </si>
  <si>
    <t>ПТМ57.12.22-8.0S800-2.а</t>
  </si>
  <si>
    <t>ПТМ60.12.22-9.0S800-2.а</t>
  </si>
  <si>
    <t>ПТМ63.12.22-8.0S800-2.а</t>
  </si>
  <si>
    <t>ПТМ66.12.22-8.0S800-3.а</t>
  </si>
  <si>
    <t>ПТМ72.12.22-8.0S800-2.а</t>
  </si>
  <si>
    <r>
      <rPr>
        <b/>
        <sz val="11"/>
        <color indexed="16"/>
        <rFont val="Courier New"/>
        <family val="3"/>
      </rPr>
      <t>Плиты 7-ми пустотные обычного армирования</t>
    </r>
  </si>
  <si>
    <t>ПТМ24.15.22-8.0S500-5.а</t>
  </si>
  <si>
    <t>ПТМ27.15.22-8.0S500-6.а</t>
  </si>
  <si>
    <t>ПТМ28.15.22-8.0S500-6.а</t>
  </si>
  <si>
    <t>ПТМ30.15.22-9.0S500-7.а</t>
  </si>
  <si>
    <t>ПТМ33.15.22-8.0S500-7.а</t>
  </si>
  <si>
    <t>ПТМ36.15.22-8.0S500-7.а</t>
  </si>
  <si>
    <t>ПТМ42.15.22-9.0S800-1.а</t>
  </si>
  <si>
    <t>ПТМ48.15.22-8.0S800-1.а</t>
  </si>
  <si>
    <t>ПТМ51.15.22-8.0S800-2.а</t>
  </si>
  <si>
    <t>ПТМ54.15.22-9.0S800-2.а</t>
  </si>
  <si>
    <t>ПТМ57.15.22-8.0S800-2.а</t>
  </si>
  <si>
    <t>ПТМ60.15.22-8.0S800-2.а</t>
  </si>
  <si>
    <t>ПТМ63.15.22-9.0S800-2.а</t>
  </si>
  <si>
    <t>ПТМ66.15.22-8.0S800-2.а</t>
  </si>
  <si>
    <t>ПТМ72.15.22-8.0S800-2.а</t>
  </si>
  <si>
    <r>
      <rPr>
        <b/>
        <sz val="11"/>
        <color indexed="16"/>
        <rFont val="Courier New"/>
        <family val="3"/>
      </rPr>
      <t>Сваи забивные железобетонные(каркасные)</t>
    </r>
  </si>
  <si>
    <r>
      <rPr>
        <sz val="11"/>
        <rFont val="Cambria"/>
        <family val="1"/>
      </rPr>
      <t>М250</t>
    </r>
  </si>
  <si>
    <r>
      <rPr>
        <sz val="11"/>
        <rFont val="Cambria"/>
        <family val="1"/>
      </rPr>
      <t>Б10111-2.08 в.2</t>
    </r>
  </si>
  <si>
    <r>
      <rPr>
        <sz val="11"/>
        <rFont val="Cambria"/>
        <family val="1"/>
      </rPr>
      <t>СП40.30-2</t>
    </r>
  </si>
  <si>
    <r>
      <rPr>
        <sz val="11"/>
        <rFont val="Cambria"/>
        <family val="1"/>
      </rPr>
      <t>СП50.30-4</t>
    </r>
  </si>
  <si>
    <r>
      <rPr>
        <sz val="11"/>
        <rFont val="Cambria"/>
        <family val="1"/>
      </rPr>
      <t>СП60.30-4</t>
    </r>
  </si>
  <si>
    <r>
      <rPr>
        <sz val="11"/>
        <rFont val="Cambria"/>
        <family val="1"/>
      </rPr>
      <t>СП60.30-5</t>
    </r>
  </si>
  <si>
    <r>
      <rPr>
        <sz val="11"/>
        <rFont val="Cambria"/>
        <family val="1"/>
      </rPr>
      <t>СП70.30-4</t>
    </r>
  </si>
  <si>
    <r>
      <rPr>
        <sz val="11"/>
        <rFont val="Cambria"/>
        <family val="1"/>
      </rPr>
      <t>СП70.30-5</t>
    </r>
  </si>
  <si>
    <r>
      <rPr>
        <sz val="11"/>
        <rFont val="Cambria"/>
        <family val="1"/>
      </rPr>
      <t>СП70.30-6</t>
    </r>
  </si>
  <si>
    <r>
      <rPr>
        <sz val="11"/>
        <rFont val="Cambria"/>
        <family val="1"/>
      </rPr>
      <t>СП80.30-4</t>
    </r>
  </si>
  <si>
    <r>
      <rPr>
        <sz val="11"/>
        <rFont val="Cambria"/>
        <family val="1"/>
      </rPr>
      <t>СП80.30-5</t>
    </r>
  </si>
  <si>
    <r>
      <rPr>
        <sz val="11"/>
        <rFont val="Cambria"/>
        <family val="1"/>
      </rPr>
      <t>СП80.30-6</t>
    </r>
  </si>
  <si>
    <r>
      <rPr>
        <sz val="11"/>
        <rFont val="Cambria"/>
        <family val="1"/>
      </rPr>
      <t>СП80.30-7</t>
    </r>
  </si>
  <si>
    <r>
      <rPr>
        <sz val="11"/>
        <rFont val="Cambria"/>
        <family val="1"/>
      </rPr>
      <t>СП80.30-8</t>
    </r>
  </si>
  <si>
    <r>
      <rPr>
        <sz val="11"/>
        <rFont val="Cambria"/>
        <family val="1"/>
      </rPr>
      <t>СП90.30-4</t>
    </r>
  </si>
  <si>
    <r>
      <rPr>
        <sz val="11"/>
        <rFont val="Cambria"/>
        <family val="1"/>
      </rPr>
      <t>СП90.30-5</t>
    </r>
  </si>
  <si>
    <r>
      <rPr>
        <sz val="11"/>
        <rFont val="Cambria"/>
        <family val="1"/>
      </rPr>
      <t>СП90.30-6</t>
    </r>
  </si>
  <si>
    <r>
      <rPr>
        <sz val="11"/>
        <rFont val="Cambria"/>
        <family val="1"/>
      </rPr>
      <t>СП90.30-7</t>
    </r>
  </si>
  <si>
    <r>
      <rPr>
        <sz val="11"/>
        <rFont val="Cambria"/>
        <family val="1"/>
      </rPr>
      <t>СП90.30-8</t>
    </r>
  </si>
  <si>
    <r>
      <rPr>
        <sz val="11"/>
        <rFont val="Cambria"/>
        <family val="1"/>
      </rPr>
      <t>СП100.30-4</t>
    </r>
  </si>
  <si>
    <r>
      <rPr>
        <sz val="11"/>
        <rFont val="Cambria"/>
        <family val="1"/>
      </rPr>
      <t>СП100.30-5</t>
    </r>
  </si>
  <si>
    <r>
      <rPr>
        <sz val="11"/>
        <rFont val="Cambria"/>
        <family val="1"/>
      </rPr>
      <t>СП100.30-6</t>
    </r>
  </si>
  <si>
    <r>
      <rPr>
        <sz val="11"/>
        <rFont val="Cambria"/>
        <family val="1"/>
      </rPr>
      <t>СП100.30-7</t>
    </r>
  </si>
  <si>
    <r>
      <rPr>
        <sz val="11"/>
        <rFont val="Cambria"/>
        <family val="1"/>
      </rPr>
      <t>СП100.30-8</t>
    </r>
  </si>
  <si>
    <r>
      <rPr>
        <sz val="11"/>
        <rFont val="Cambria"/>
        <family val="1"/>
      </rPr>
      <t>СП100.30-9</t>
    </r>
  </si>
  <si>
    <r>
      <rPr>
        <sz val="11"/>
        <rFont val="Cambria"/>
        <family val="1"/>
      </rPr>
      <t>СП100.30-10</t>
    </r>
  </si>
  <si>
    <r>
      <rPr>
        <sz val="11"/>
        <rFont val="Cambria"/>
        <family val="1"/>
      </rPr>
      <t>СП110.30-5</t>
    </r>
  </si>
  <si>
    <r>
      <rPr>
        <sz val="11"/>
        <rFont val="Cambria"/>
        <family val="1"/>
      </rPr>
      <t>СП110.30-6</t>
    </r>
  </si>
  <si>
    <r>
      <rPr>
        <sz val="11"/>
        <rFont val="Cambria"/>
        <family val="1"/>
      </rPr>
      <t>СП110.30-7</t>
    </r>
  </si>
  <si>
    <r>
      <rPr>
        <sz val="11"/>
        <rFont val="Cambria"/>
        <family val="1"/>
      </rPr>
      <t>СП110.30-8</t>
    </r>
  </si>
  <si>
    <r>
      <rPr>
        <sz val="11"/>
        <rFont val="Cambria"/>
        <family val="1"/>
      </rPr>
      <t>СП110.30-9</t>
    </r>
  </si>
  <si>
    <r>
      <rPr>
        <sz val="11"/>
        <rFont val="Cambria"/>
        <family val="1"/>
      </rPr>
      <t>СП110.30-10</t>
    </r>
  </si>
  <si>
    <r>
      <rPr>
        <sz val="11"/>
        <rFont val="Cambria"/>
        <family val="1"/>
      </rPr>
      <t>СП120.30-5</t>
    </r>
  </si>
  <si>
    <r>
      <rPr>
        <sz val="11"/>
        <rFont val="Cambria"/>
        <family val="1"/>
      </rPr>
      <t>СП120.30-6</t>
    </r>
  </si>
  <si>
    <r>
      <rPr>
        <sz val="11"/>
        <rFont val="Cambria"/>
        <family val="1"/>
      </rPr>
      <t>СП120.30-7</t>
    </r>
  </si>
  <si>
    <r>
      <rPr>
        <sz val="11"/>
        <rFont val="Cambria"/>
        <family val="1"/>
      </rPr>
      <t>СП120.30-8</t>
    </r>
  </si>
  <si>
    <r>
      <rPr>
        <sz val="11"/>
        <rFont val="Cambria"/>
        <family val="1"/>
      </rPr>
      <t>СП120.30-9</t>
    </r>
  </si>
  <si>
    <r>
      <rPr>
        <sz val="11"/>
        <rFont val="Cambria"/>
        <family val="1"/>
      </rPr>
      <t>СП120.30-10</t>
    </r>
  </si>
  <si>
    <r>
      <rPr>
        <sz val="11"/>
        <rFont val="Cambria"/>
        <family val="1"/>
      </rPr>
      <t>С60.30-ВСб-3</t>
    </r>
  </si>
  <si>
    <r>
      <rPr>
        <sz val="11"/>
        <rFont val="Cambria"/>
        <family val="1"/>
      </rPr>
      <t>ИНД. 1.011.1-10 вып.</t>
    </r>
  </si>
  <si>
    <r>
      <rPr>
        <sz val="11"/>
        <rFont val="Cambria"/>
        <family val="1"/>
      </rPr>
      <t>С70.30-ВСб-3</t>
    </r>
  </si>
  <si>
    <r>
      <rPr>
        <sz val="11"/>
        <rFont val="Cambria"/>
        <family val="1"/>
      </rPr>
      <t>С80.30-НСб-3</t>
    </r>
  </si>
  <si>
    <r>
      <rPr>
        <sz val="11"/>
        <rFont val="Cambria"/>
        <family val="1"/>
      </rPr>
      <t>С100.30-ВСб-4*</t>
    </r>
  </si>
  <si>
    <r>
      <rPr>
        <sz val="11"/>
        <rFont val="Cambria"/>
        <family val="1"/>
      </rPr>
      <t>С120.30-НСб-4*</t>
    </r>
  </si>
  <si>
    <t>стандартн</t>
  </si>
  <si>
    <t>полн</t>
  </si>
  <si>
    <t>Приварные</t>
  </si>
  <si>
    <t>стандарт</t>
  </si>
  <si>
    <t>Резьбовые</t>
  </si>
  <si>
    <t>Фланцевые</t>
  </si>
  <si>
    <t>Наименование продукции</t>
  </si>
  <si>
    <r>
      <t>ГОСТ, ТУ, ТО, РСТ</t>
    </r>
    <r>
      <rPr>
        <i/>
        <sz val="11"/>
        <rFont val="Times New Roman"/>
        <family val="1"/>
      </rPr>
      <t xml:space="preserve"> </t>
    </r>
  </si>
  <si>
    <t>Ед.   изм.</t>
  </si>
  <si>
    <r>
      <t>Габаритные  размеры</t>
    </r>
    <r>
      <rPr>
        <i/>
        <sz val="12"/>
        <rFont val="Times New Roman"/>
        <family val="1"/>
      </rPr>
      <t xml:space="preserve"> </t>
    </r>
  </si>
  <si>
    <t>Вес, кг</t>
  </si>
  <si>
    <t xml:space="preserve">      - Обрамление к люкам канализационным "Л" и "С"</t>
  </si>
  <si>
    <t>ГОСТ 26358-84</t>
  </si>
  <si>
    <t>компл.</t>
  </si>
  <si>
    <t>420*420</t>
  </si>
  <si>
    <r>
      <t xml:space="preserve">         -  </t>
    </r>
    <r>
      <rPr>
        <b/>
        <sz val="12"/>
        <color indexed="8"/>
        <rFont val="Times New Roman"/>
        <family val="1"/>
      </rPr>
      <t xml:space="preserve"> Ступенька канализационного колодца </t>
    </r>
  </si>
  <si>
    <t>шт.</t>
  </si>
  <si>
    <t>238,5*181</t>
  </si>
  <si>
    <t>ГОСТ3634-99</t>
  </si>
  <si>
    <t>к-т</t>
  </si>
  <si>
    <t xml:space="preserve">              - крышка люка</t>
  </si>
  <si>
    <t>ф 646 , h 40</t>
  </si>
  <si>
    <t xml:space="preserve">              - корпус люка</t>
  </si>
  <si>
    <t>ф 825 h180</t>
  </si>
  <si>
    <r>
      <t xml:space="preserve">       Люк канализационный  "</t>
    </r>
    <r>
      <rPr>
        <b/>
        <sz val="12"/>
        <rFont val="Arial Cyr"/>
        <family val="0"/>
      </rPr>
      <t>плавающего</t>
    </r>
    <r>
      <rPr>
        <sz val="12"/>
        <rFont val="Arial Cyr"/>
        <family val="0"/>
      </rPr>
      <t xml:space="preserve">" </t>
    </r>
    <r>
      <rPr>
        <b/>
        <sz val="12"/>
        <rFont val="Arial Cyr"/>
        <family val="0"/>
      </rPr>
      <t>типа Т  с зап.замк.устр-м</t>
    </r>
    <r>
      <rPr>
        <sz val="12"/>
        <rFont val="Arial Cyr"/>
        <family val="0"/>
      </rPr>
      <t xml:space="preserve"> (С250) К.1-60 в т.ч.:</t>
    </r>
  </si>
  <si>
    <t xml:space="preserve">h=200 </t>
  </si>
  <si>
    <t>820*820</t>
  </si>
  <si>
    <t xml:space="preserve">             - крышка люка</t>
  </si>
  <si>
    <t>ф 646, h 40</t>
  </si>
  <si>
    <t xml:space="preserve">             - корпус люка</t>
  </si>
  <si>
    <t>820*820, h 180</t>
  </si>
  <si>
    <t xml:space="preserve">               - крышка люка</t>
  </si>
  <si>
    <t>ф 655 h50</t>
  </si>
  <si>
    <t xml:space="preserve">            - корпус люка "плавающего" типа</t>
  </si>
  <si>
    <t>ГОСТ 3634-99</t>
  </si>
  <si>
    <t xml:space="preserve">h=160 </t>
  </si>
  <si>
    <t>ф 840, h 160</t>
  </si>
  <si>
    <t xml:space="preserve">h=120 </t>
  </si>
  <si>
    <t xml:space="preserve">           - крышка люка</t>
  </si>
  <si>
    <t>ф 646 h40</t>
  </si>
  <si>
    <t xml:space="preserve">           - корпус люка</t>
  </si>
  <si>
    <t>ф 870 h120</t>
  </si>
  <si>
    <t>ф 870, h 100</t>
  </si>
  <si>
    <t>ГОСТ 26358</t>
  </si>
  <si>
    <t>ф крышка-626 h 40, ф корпус -770, h 70</t>
  </si>
  <si>
    <t>ф 632, h 25</t>
  </si>
  <si>
    <t>ф 770, h 55</t>
  </si>
  <si>
    <t>ф 615, h 20</t>
  </si>
  <si>
    <t>ф 640, h 50</t>
  </si>
  <si>
    <t>ф 626, h 40</t>
  </si>
  <si>
    <t>ф 770, h 70</t>
  </si>
  <si>
    <t>675*675, h 100</t>
  </si>
  <si>
    <t xml:space="preserve">          - крышка люка</t>
  </si>
  <si>
    <t xml:space="preserve">          - корпус люка</t>
  </si>
  <si>
    <t xml:space="preserve">         - крышка люка</t>
  </si>
  <si>
    <t xml:space="preserve">         - корпус люка</t>
  </si>
  <si>
    <t>ф 584, h 24</t>
  </si>
  <si>
    <t>ф 717, h 35</t>
  </si>
  <si>
    <t>крышка - ф 375</t>
  </si>
  <si>
    <t>корпус - ф 400,Н 30</t>
  </si>
  <si>
    <t>ГОСТ  26358</t>
  </si>
  <si>
    <t xml:space="preserve">                    - решетка</t>
  </si>
  <si>
    <t>810*400*45</t>
  </si>
  <si>
    <t xml:space="preserve">                    - корпус</t>
  </si>
  <si>
    <t>980*505*125</t>
  </si>
  <si>
    <t>925*575*130</t>
  </si>
  <si>
    <t xml:space="preserve">                   - решетка</t>
  </si>
  <si>
    <t>Ф646, h 40</t>
  </si>
  <si>
    <t xml:space="preserve">                   - корпус</t>
  </si>
  <si>
    <t>Ф 870 H-100</t>
  </si>
  <si>
    <t>300*408*25</t>
  </si>
  <si>
    <t>525*420*42</t>
  </si>
  <si>
    <t xml:space="preserve">                  - решетка</t>
  </si>
  <si>
    <t>385*325*60</t>
  </si>
  <si>
    <t xml:space="preserve">                  - корпус</t>
  </si>
  <si>
    <t>595*465*80</t>
  </si>
  <si>
    <t>975*525</t>
  </si>
  <si>
    <t>810/400*45</t>
  </si>
  <si>
    <t>975*525*130</t>
  </si>
  <si>
    <t>Ф 646 H-40</t>
  </si>
  <si>
    <t>Ф 825 H-120</t>
  </si>
  <si>
    <t>с кольцом</t>
  </si>
  <si>
    <t xml:space="preserve">                 - решетка</t>
  </si>
  <si>
    <t>Ф 646  Н-50</t>
  </si>
  <si>
    <t xml:space="preserve">                 - корпус плавающего типа</t>
  </si>
  <si>
    <t>Ф 825  Н-180</t>
  </si>
  <si>
    <t xml:space="preserve">             - Кольцо неподвижное</t>
  </si>
  <si>
    <t>Н-100</t>
  </si>
  <si>
    <t>158*375*18</t>
  </si>
  <si>
    <t xml:space="preserve">                Решетка ливневая РЛД</t>
  </si>
  <si>
    <t>580*640*70</t>
  </si>
  <si>
    <t>ф 672, h 25</t>
  </si>
  <si>
    <t>ф 775, h 100</t>
  </si>
  <si>
    <t>ф-672,h 35</t>
  </si>
  <si>
    <t xml:space="preserve"> ф 775,h 120</t>
  </si>
  <si>
    <t>К-Т</t>
  </si>
  <si>
    <t xml:space="preserve">                           Обрамление люка телефонного</t>
  </si>
  <si>
    <t>СТБ 98-93</t>
  </si>
  <si>
    <t>дл.400</t>
  </si>
  <si>
    <r>
      <t xml:space="preserve">       Люк канализационный  "</t>
    </r>
    <r>
      <rPr>
        <b/>
        <sz val="11"/>
        <rFont val="Arial Cyr"/>
        <family val="0"/>
      </rPr>
      <t>плавающего</t>
    </r>
    <r>
      <rPr>
        <sz val="11"/>
        <rFont val="Arial Cyr"/>
        <family val="0"/>
      </rPr>
      <t xml:space="preserve">" </t>
    </r>
    <r>
      <rPr>
        <b/>
        <sz val="11"/>
        <rFont val="Arial Cyr"/>
        <family val="0"/>
      </rPr>
      <t xml:space="preserve">типа Т  </t>
    </r>
    <r>
      <rPr>
        <sz val="11"/>
        <rFont val="Arial Cyr"/>
        <family val="0"/>
      </rPr>
      <t xml:space="preserve"> (С250) К.1-60 в т.ч.:</t>
    </r>
  </si>
  <si>
    <r>
      <t xml:space="preserve">        Кольцо </t>
    </r>
    <r>
      <rPr>
        <sz val="11"/>
        <rFont val="Arial Cyr"/>
        <family val="0"/>
      </rPr>
      <t xml:space="preserve"> </t>
    </r>
    <r>
      <rPr>
        <b/>
        <sz val="11"/>
        <rFont val="Arial Cyr"/>
        <family val="0"/>
      </rPr>
      <t>неподвижное</t>
    </r>
    <r>
      <rPr>
        <sz val="11"/>
        <rFont val="Arial Cyr"/>
        <family val="0"/>
      </rPr>
      <t xml:space="preserve"> к </t>
    </r>
    <r>
      <rPr>
        <b/>
        <sz val="11"/>
        <rFont val="Arial Cyr"/>
        <family val="0"/>
      </rPr>
      <t>люку плавающего типа</t>
    </r>
  </si>
  <si>
    <r>
      <t xml:space="preserve">       Люк канализационный</t>
    </r>
    <r>
      <rPr>
        <b/>
        <sz val="11"/>
        <rFont val="Arial Cyr"/>
        <family val="0"/>
      </rPr>
      <t xml:space="preserve"> тип Т с квадратным корпусом  </t>
    </r>
    <r>
      <rPr>
        <sz val="11"/>
        <rFont val="Arial Cyr"/>
        <family val="0"/>
      </rPr>
      <t xml:space="preserve">  (С250) К.1-60 в т.ч.:</t>
    </r>
  </si>
  <si>
    <r>
      <t xml:space="preserve">      Люк канализационный </t>
    </r>
    <r>
      <rPr>
        <b/>
        <sz val="11"/>
        <rFont val="Arial Cyr"/>
        <family val="0"/>
      </rPr>
      <t xml:space="preserve">магистрального     </t>
    </r>
    <r>
      <rPr>
        <sz val="11"/>
        <rFont val="Arial Cyr"/>
        <family val="0"/>
      </rPr>
      <t xml:space="preserve"> типа ТМ с зап.замк.устр-м (D400)К.2-59 </t>
    </r>
  </si>
  <si>
    <r>
      <t xml:space="preserve">     Люк канализационный         </t>
    </r>
    <r>
      <rPr>
        <b/>
        <sz val="11"/>
        <rFont val="Arial Cyr"/>
        <family val="0"/>
      </rPr>
      <t>типа</t>
    </r>
    <r>
      <rPr>
        <sz val="11"/>
        <rFont val="Arial Cyr"/>
        <family val="0"/>
      </rPr>
      <t xml:space="preserve"> </t>
    </r>
    <r>
      <rPr>
        <b/>
        <sz val="11"/>
        <rFont val="Arial Cyr"/>
        <family val="0"/>
      </rPr>
      <t xml:space="preserve">Т </t>
    </r>
    <r>
      <rPr>
        <sz val="11"/>
        <rFont val="Arial Cyr"/>
        <family val="0"/>
      </rPr>
      <t>(С250) К.1-60 в т.ч. :</t>
    </r>
  </si>
  <si>
    <r>
      <t xml:space="preserve">       Люк канализационный </t>
    </r>
    <r>
      <rPr>
        <b/>
        <sz val="11"/>
        <rFont val="Arial Cyr"/>
        <family val="0"/>
      </rPr>
      <t xml:space="preserve">     типа</t>
    </r>
    <r>
      <rPr>
        <sz val="11"/>
        <rFont val="Arial Cyr"/>
        <family val="0"/>
      </rPr>
      <t xml:space="preserve"> </t>
    </r>
    <r>
      <rPr>
        <b/>
        <sz val="11"/>
        <rFont val="Arial Cyr"/>
        <family val="0"/>
      </rPr>
      <t>Т</t>
    </r>
    <r>
      <rPr>
        <sz val="11"/>
        <rFont val="Arial Cyr"/>
        <family val="0"/>
      </rPr>
      <t xml:space="preserve"> с з.устр-м (С250)К.2-60  в т.ч. :</t>
    </r>
  </si>
  <si>
    <r>
      <t xml:space="preserve">      Люк канализационный     </t>
    </r>
    <r>
      <rPr>
        <b/>
        <sz val="11"/>
        <rFont val="Arial Cyr"/>
        <family val="0"/>
      </rPr>
      <t>типа</t>
    </r>
    <r>
      <rPr>
        <sz val="11"/>
        <rFont val="Arial Cyr"/>
        <family val="0"/>
      </rPr>
      <t xml:space="preserve"> </t>
    </r>
    <r>
      <rPr>
        <b/>
        <sz val="11"/>
        <rFont val="Arial Cyr"/>
        <family val="0"/>
      </rPr>
      <t>Т</t>
    </r>
    <r>
      <rPr>
        <sz val="11"/>
        <rFont val="Arial Cyr"/>
        <family val="0"/>
      </rPr>
      <t xml:space="preserve">  90 КГ   (заказ)</t>
    </r>
  </si>
  <si>
    <r>
      <t xml:space="preserve">      Люк канализационный     </t>
    </r>
    <r>
      <rPr>
        <b/>
        <sz val="11"/>
        <rFont val="Arial Cyr"/>
        <family val="0"/>
      </rPr>
      <t>типа</t>
    </r>
    <r>
      <rPr>
        <sz val="11"/>
        <rFont val="Arial Cyr"/>
        <family val="0"/>
      </rPr>
      <t xml:space="preserve">   </t>
    </r>
    <r>
      <rPr>
        <b/>
        <sz val="11"/>
        <rFont val="Arial Cyr"/>
        <family val="0"/>
      </rPr>
      <t xml:space="preserve">Л   58кг </t>
    </r>
    <r>
      <rPr>
        <sz val="11"/>
        <rFont val="Arial Cyr"/>
        <family val="0"/>
      </rPr>
      <t>(А15)К.1-60  в т.ч. :</t>
    </r>
  </si>
  <si>
    <r>
      <t xml:space="preserve">      Люк канализационный     </t>
    </r>
    <r>
      <rPr>
        <b/>
        <sz val="11"/>
        <rFont val="Arial Cyr"/>
        <family val="0"/>
      </rPr>
      <t>типа</t>
    </r>
    <r>
      <rPr>
        <sz val="11"/>
        <rFont val="Arial Cyr"/>
        <family val="0"/>
      </rPr>
      <t xml:space="preserve">   </t>
    </r>
    <r>
      <rPr>
        <b/>
        <sz val="11"/>
        <rFont val="Arial Cyr"/>
        <family val="0"/>
      </rPr>
      <t xml:space="preserve">Л 50кг (заказ)  </t>
    </r>
    <r>
      <rPr>
        <sz val="11"/>
        <rFont val="Arial Cyr"/>
        <family val="0"/>
      </rPr>
      <t xml:space="preserve">  в т.ч. :</t>
    </r>
  </si>
  <si>
    <r>
      <t xml:space="preserve">      Люк канализационный     </t>
    </r>
    <r>
      <rPr>
        <b/>
        <sz val="11"/>
        <rFont val="Arial Cyr"/>
        <family val="0"/>
      </rPr>
      <t>типа</t>
    </r>
    <r>
      <rPr>
        <sz val="11"/>
        <rFont val="Arial Cyr"/>
        <family val="0"/>
      </rPr>
      <t xml:space="preserve">   </t>
    </r>
    <r>
      <rPr>
        <b/>
        <sz val="11"/>
        <rFont val="Arial Cyr"/>
        <family val="0"/>
      </rPr>
      <t xml:space="preserve">ЛМ 50кг  </t>
    </r>
    <r>
      <rPr>
        <sz val="11"/>
        <rFont val="Arial Cyr"/>
        <family val="0"/>
      </rPr>
      <t xml:space="preserve">  в т.ч. :</t>
    </r>
  </si>
  <si>
    <r>
      <t xml:space="preserve">      Люк канализационный     </t>
    </r>
    <r>
      <rPr>
        <b/>
        <sz val="11"/>
        <rFont val="Arial Cyr"/>
        <family val="0"/>
      </rPr>
      <t>типа</t>
    </r>
    <r>
      <rPr>
        <sz val="11"/>
        <rFont val="Arial Cyr"/>
        <family val="0"/>
      </rPr>
      <t xml:space="preserve">   </t>
    </r>
    <r>
      <rPr>
        <b/>
        <sz val="11"/>
        <rFont val="Arial Cyr"/>
        <family val="0"/>
      </rPr>
      <t>Л  с   художественным изображением</t>
    </r>
    <r>
      <rPr>
        <sz val="11"/>
        <rFont val="Arial Cyr"/>
        <family val="0"/>
      </rPr>
      <t xml:space="preserve"> , в т.ч. :</t>
    </r>
  </si>
  <si>
    <r>
      <t xml:space="preserve">       Люк канализационный    </t>
    </r>
    <r>
      <rPr>
        <b/>
        <sz val="11"/>
        <rFont val="Arial Cyr"/>
        <family val="0"/>
      </rPr>
      <t>типа</t>
    </r>
    <r>
      <rPr>
        <sz val="11"/>
        <rFont val="Arial Cyr"/>
        <family val="0"/>
      </rPr>
      <t xml:space="preserve"> </t>
    </r>
    <r>
      <rPr>
        <b/>
        <sz val="11"/>
        <rFont val="Arial Cyr"/>
        <family val="0"/>
      </rPr>
      <t>Л</t>
    </r>
    <r>
      <rPr>
        <sz val="11"/>
        <rFont val="Arial Cyr"/>
        <family val="0"/>
      </rPr>
      <t xml:space="preserve"> с запир.устр-м   (А15) К.2-60  в т.ч. :</t>
    </r>
  </si>
  <si>
    <r>
      <t xml:space="preserve">       Люк канализационный    </t>
    </r>
    <r>
      <rPr>
        <b/>
        <sz val="11"/>
        <rFont val="Arial Cyr"/>
        <family val="0"/>
      </rPr>
      <t>типа Л с квадратным корпусом</t>
    </r>
    <r>
      <rPr>
        <sz val="11"/>
        <rFont val="Arial Cyr"/>
        <family val="0"/>
      </rPr>
      <t xml:space="preserve">  (А15) К.8-60  в т.ч. :</t>
    </r>
  </si>
  <si>
    <r>
      <t xml:space="preserve">       Люк канализационный    </t>
    </r>
    <r>
      <rPr>
        <b/>
        <sz val="11"/>
        <rFont val="Arial Cyr"/>
        <family val="0"/>
      </rPr>
      <t xml:space="preserve">типа С    </t>
    </r>
    <r>
      <rPr>
        <sz val="11"/>
        <rFont val="Arial Cyr"/>
        <family val="0"/>
      </rPr>
      <t>(В125) К.1-60  в т.ч. :</t>
    </r>
  </si>
  <si>
    <r>
      <t xml:space="preserve">       Люк канализационный    </t>
    </r>
    <r>
      <rPr>
        <b/>
        <sz val="11"/>
        <rFont val="Arial Cyr"/>
        <family val="0"/>
      </rPr>
      <t xml:space="preserve">типа  С  </t>
    </r>
    <r>
      <rPr>
        <sz val="11"/>
        <rFont val="Arial Cyr"/>
        <family val="0"/>
      </rPr>
      <t xml:space="preserve">с запир.устр-м   (В125 )К.2-60 в т.ч. </t>
    </r>
  </si>
  <si>
    <r>
      <t xml:space="preserve">       Люк канализационный    </t>
    </r>
    <r>
      <rPr>
        <b/>
        <sz val="11"/>
        <rFont val="Arial Cyr"/>
        <family val="0"/>
      </rPr>
      <t xml:space="preserve">тип Л </t>
    </r>
    <r>
      <rPr>
        <sz val="11"/>
        <rFont val="Arial Cyr"/>
        <family val="0"/>
      </rPr>
      <t>"</t>
    </r>
    <r>
      <rPr>
        <b/>
        <sz val="11"/>
        <rFont val="Arial Cyr"/>
        <family val="0"/>
      </rPr>
      <t xml:space="preserve">газонный"  </t>
    </r>
    <r>
      <rPr>
        <sz val="11"/>
        <rFont val="Arial Cyr"/>
        <family val="0"/>
      </rPr>
      <t>(А15)  К.1-60 Исп.1в т.ч</t>
    </r>
  </si>
  <si>
    <r>
      <t xml:space="preserve">     Люк канализационный    </t>
    </r>
    <r>
      <rPr>
        <b/>
        <sz val="11"/>
        <rFont val="Arial Cyr"/>
        <family val="0"/>
      </rPr>
      <t>тип Л</t>
    </r>
    <r>
      <rPr>
        <sz val="11"/>
        <rFont val="Arial Cyr"/>
        <family val="0"/>
      </rPr>
      <t xml:space="preserve"> </t>
    </r>
    <r>
      <rPr>
        <b/>
        <sz val="11"/>
        <rFont val="Arial Cyr"/>
        <family val="0"/>
      </rPr>
      <t>"газонный"</t>
    </r>
    <r>
      <rPr>
        <sz val="11"/>
        <rFont val="Arial Cyr"/>
        <family val="0"/>
      </rPr>
      <t xml:space="preserve"> с плоской крышкой (А15)К.1-60 Исп.2  в т.ч.</t>
    </r>
  </si>
  <si>
    <r>
      <t xml:space="preserve">     </t>
    </r>
    <r>
      <rPr>
        <b/>
        <sz val="11"/>
        <rFont val="Arial Cyr"/>
        <family val="0"/>
      </rPr>
      <t xml:space="preserve">Люк   дренажный </t>
    </r>
  </si>
  <si>
    <r>
      <t xml:space="preserve">                </t>
    </r>
    <r>
      <rPr>
        <b/>
        <sz val="11"/>
        <rFont val="Arial Cyr"/>
        <family val="0"/>
      </rPr>
      <t>Комплект ливнесточный</t>
    </r>
    <r>
      <rPr>
        <sz val="11"/>
        <rFont val="Arial Cyr"/>
        <family val="0"/>
      </rPr>
      <t xml:space="preserve"> №1(В125)</t>
    </r>
  </si>
  <si>
    <r>
      <t xml:space="preserve">                </t>
    </r>
    <r>
      <rPr>
        <b/>
        <sz val="11"/>
        <rFont val="Arial Cyr"/>
        <family val="0"/>
      </rPr>
      <t>Комплект ливнесточный</t>
    </r>
    <r>
      <rPr>
        <sz val="11"/>
        <rFont val="Arial Cyr"/>
        <family val="0"/>
      </rPr>
      <t xml:space="preserve"> №2  (В125)</t>
    </r>
  </si>
  <si>
    <r>
      <t xml:space="preserve">                </t>
    </r>
    <r>
      <rPr>
        <b/>
        <sz val="11"/>
        <rFont val="Arial Cyr"/>
        <family val="0"/>
      </rPr>
      <t>Дождеприемниемник</t>
    </r>
    <r>
      <rPr>
        <sz val="11"/>
        <rFont val="Arial Cyr"/>
        <family val="0"/>
      </rPr>
      <t xml:space="preserve"> магистральный </t>
    </r>
    <r>
      <rPr>
        <b/>
        <sz val="11"/>
        <rFont val="Arial Cyr"/>
        <family val="0"/>
      </rPr>
      <t>круглый</t>
    </r>
    <r>
      <rPr>
        <sz val="11"/>
        <rFont val="Arial Cyr"/>
        <family val="0"/>
      </rPr>
      <t xml:space="preserve"> </t>
    </r>
    <r>
      <rPr>
        <b/>
        <sz val="11"/>
        <rFont val="Arial Cyr"/>
        <family val="0"/>
      </rPr>
      <t xml:space="preserve">ДМ2   </t>
    </r>
    <r>
      <rPr>
        <sz val="11"/>
        <rFont val="Arial Cyr"/>
        <family val="0"/>
      </rPr>
      <t>(С250)1-60</t>
    </r>
  </si>
  <si>
    <r>
      <t xml:space="preserve">               </t>
    </r>
    <r>
      <rPr>
        <b/>
        <sz val="11"/>
        <rFont val="Arial Cyr"/>
        <family val="0"/>
      </rPr>
      <t xml:space="preserve">Комплект ливнесточный малый   </t>
    </r>
    <r>
      <rPr>
        <sz val="11"/>
        <rFont val="Arial Cyr"/>
        <family val="0"/>
      </rPr>
      <t>( А15 )</t>
    </r>
  </si>
  <si>
    <r>
      <t xml:space="preserve">               </t>
    </r>
    <r>
      <rPr>
        <b/>
        <sz val="11"/>
        <rFont val="Arial Cyr"/>
        <family val="0"/>
      </rPr>
      <t xml:space="preserve">Комплект ливнесточный магистральный    </t>
    </r>
    <r>
      <rPr>
        <sz val="11"/>
        <rFont val="Arial Cyr"/>
        <family val="0"/>
      </rPr>
      <t>(С250)</t>
    </r>
  </si>
  <si>
    <r>
      <t xml:space="preserve">               </t>
    </r>
    <r>
      <rPr>
        <b/>
        <sz val="11"/>
        <rFont val="Arial Cyr"/>
        <family val="0"/>
      </rPr>
      <t>Комплект ливнесточный №3 (В125)   "плавающего"   типа</t>
    </r>
  </si>
  <si>
    <r>
      <t xml:space="preserve">               </t>
    </r>
    <r>
      <rPr>
        <b/>
        <sz val="11"/>
        <rFont val="Arial Cyr"/>
        <family val="0"/>
      </rPr>
      <t xml:space="preserve">Комплект ливнесточный №4 (В125) </t>
    </r>
  </si>
  <si>
    <r>
      <t xml:space="preserve">              </t>
    </r>
    <r>
      <rPr>
        <b/>
        <sz val="11"/>
        <rFont val="Arial Cyr"/>
        <family val="0"/>
      </rPr>
      <t>Дождеприемник магистральный круглый ДМ 2 "плавающего" типа</t>
    </r>
  </si>
  <si>
    <r>
      <t xml:space="preserve">               </t>
    </r>
    <r>
      <rPr>
        <b/>
        <sz val="11"/>
        <rFont val="Arial Cyr"/>
        <family val="0"/>
      </rPr>
      <t xml:space="preserve">Дождеприемник  ДС-2   </t>
    </r>
    <r>
      <rPr>
        <sz val="11"/>
        <rFont val="Arial Cyr"/>
        <family val="0"/>
      </rPr>
      <t>(Д400) 1-59</t>
    </r>
  </si>
  <si>
    <r>
      <t xml:space="preserve">               </t>
    </r>
    <r>
      <rPr>
        <b/>
        <sz val="11"/>
        <rFont val="Arial Cyr"/>
        <family val="0"/>
      </rPr>
      <t xml:space="preserve"> РЕШЕТКА АЗС  ( для автозаправочных станций )</t>
    </r>
  </si>
  <si>
    <r>
      <t xml:space="preserve">            Люк  </t>
    </r>
    <r>
      <rPr>
        <b/>
        <sz val="11"/>
        <rFont val="Arial Cyr"/>
        <family val="0"/>
      </rPr>
      <t xml:space="preserve">телефонной </t>
    </r>
    <r>
      <rPr>
        <sz val="11"/>
        <rFont val="Arial Cyr"/>
        <family val="0"/>
      </rPr>
      <t xml:space="preserve"> канализации типа </t>
    </r>
    <r>
      <rPr>
        <b/>
        <sz val="11"/>
        <rFont val="Arial Cyr"/>
        <family val="0"/>
      </rPr>
      <t>Л   (ГТС.1-59)</t>
    </r>
    <r>
      <rPr>
        <sz val="11"/>
        <rFont val="Arial Cyr"/>
        <family val="0"/>
      </rPr>
      <t xml:space="preserve">  в т.ч. :</t>
    </r>
  </si>
  <si>
    <r>
      <t xml:space="preserve">           Люк  </t>
    </r>
    <r>
      <rPr>
        <b/>
        <sz val="11"/>
        <rFont val="Arial Cyr"/>
        <family val="0"/>
      </rPr>
      <t xml:space="preserve">телефонной </t>
    </r>
    <r>
      <rPr>
        <sz val="11"/>
        <rFont val="Arial Cyr"/>
        <family val="0"/>
      </rPr>
      <t xml:space="preserve"> канализации типа </t>
    </r>
    <r>
      <rPr>
        <b/>
        <sz val="11"/>
        <rFont val="Arial Cyr"/>
        <family val="0"/>
      </rPr>
      <t xml:space="preserve">Л  </t>
    </r>
  </si>
  <si>
    <r>
      <t xml:space="preserve">           Люк</t>
    </r>
    <r>
      <rPr>
        <b/>
        <sz val="11"/>
        <rFont val="Arial Cyr"/>
        <family val="0"/>
      </rPr>
      <t xml:space="preserve"> телефонной</t>
    </r>
    <r>
      <rPr>
        <sz val="11"/>
        <rFont val="Arial Cyr"/>
        <family val="0"/>
      </rPr>
      <t xml:space="preserve">  канализации типа </t>
    </r>
    <r>
      <rPr>
        <b/>
        <sz val="11"/>
        <rFont val="Arial Cyr"/>
        <family val="0"/>
      </rPr>
      <t>Л с зап.замк.устр-м</t>
    </r>
    <r>
      <rPr>
        <sz val="11"/>
        <rFont val="Arial Cyr"/>
        <family val="0"/>
      </rPr>
      <t xml:space="preserve">   </t>
    </r>
    <r>
      <rPr>
        <b/>
        <sz val="11"/>
        <rFont val="Arial Cyr"/>
        <family val="0"/>
      </rPr>
      <t xml:space="preserve">(ГТС.2-59) </t>
    </r>
    <r>
      <rPr>
        <sz val="11"/>
        <rFont val="Arial Cyr"/>
        <family val="0"/>
      </rPr>
      <t xml:space="preserve"> в т.ч. :</t>
    </r>
  </si>
  <si>
    <r>
      <t xml:space="preserve">            Люк </t>
    </r>
    <r>
      <rPr>
        <b/>
        <sz val="11"/>
        <rFont val="Arial Cyr"/>
        <family val="0"/>
      </rPr>
      <t xml:space="preserve">телефонной </t>
    </r>
    <r>
      <rPr>
        <sz val="11"/>
        <rFont val="Arial Cyr"/>
        <family val="0"/>
      </rPr>
      <t xml:space="preserve">канализации </t>
    </r>
    <r>
      <rPr>
        <b/>
        <sz val="11"/>
        <rFont val="Arial Cyr"/>
        <family val="0"/>
      </rPr>
      <t>типа С  (ГТС.1-59)</t>
    </r>
    <r>
      <rPr>
        <sz val="11"/>
        <rFont val="Arial Cyr"/>
        <family val="0"/>
      </rPr>
      <t xml:space="preserve">  в т.ч. </t>
    </r>
  </si>
  <si>
    <r>
      <t xml:space="preserve">            Люк </t>
    </r>
    <r>
      <rPr>
        <b/>
        <sz val="11"/>
        <rFont val="Arial Cyr"/>
        <family val="0"/>
      </rPr>
      <t xml:space="preserve">телефонной </t>
    </r>
    <r>
      <rPr>
        <sz val="11"/>
        <rFont val="Arial Cyr"/>
        <family val="0"/>
      </rPr>
      <t>канализации</t>
    </r>
    <r>
      <rPr>
        <b/>
        <sz val="11"/>
        <rFont val="Arial Cyr"/>
        <family val="0"/>
      </rPr>
      <t xml:space="preserve"> типа "С" с зап.замк.устр-м  </t>
    </r>
    <r>
      <rPr>
        <sz val="11"/>
        <rFont val="Arial Cyr"/>
        <family val="0"/>
      </rPr>
      <t xml:space="preserve"> </t>
    </r>
    <r>
      <rPr>
        <b/>
        <sz val="11"/>
        <rFont val="Arial Cyr"/>
        <family val="0"/>
      </rPr>
      <t xml:space="preserve">(ГТС.2-59) </t>
    </r>
    <r>
      <rPr>
        <sz val="11"/>
        <rFont val="Arial Cyr"/>
        <family val="0"/>
      </rPr>
      <t xml:space="preserve"> в т.ч. :</t>
    </r>
  </si>
  <si>
    <r>
      <t xml:space="preserve">            Люк </t>
    </r>
    <r>
      <rPr>
        <b/>
        <sz val="11"/>
        <rFont val="Arial Cyr"/>
        <family val="0"/>
      </rPr>
      <t xml:space="preserve">телефонной </t>
    </r>
    <r>
      <rPr>
        <sz val="11"/>
        <rFont val="Arial Cyr"/>
        <family val="0"/>
      </rPr>
      <t xml:space="preserve">канализации </t>
    </r>
    <r>
      <rPr>
        <b/>
        <sz val="11"/>
        <rFont val="Arial Cyr"/>
        <family val="0"/>
      </rPr>
      <t>типа Т</t>
    </r>
    <r>
      <rPr>
        <sz val="11"/>
        <rFont val="Arial Cyr"/>
        <family val="0"/>
      </rPr>
      <t xml:space="preserve"> </t>
    </r>
  </si>
  <si>
    <r>
      <t xml:space="preserve">            Люк </t>
    </r>
    <r>
      <rPr>
        <b/>
        <sz val="11"/>
        <rFont val="Arial Cyr"/>
        <family val="0"/>
      </rPr>
      <t xml:space="preserve">телефонной </t>
    </r>
    <r>
      <rPr>
        <sz val="11"/>
        <rFont val="Arial Cyr"/>
        <family val="0"/>
      </rPr>
      <t xml:space="preserve">канализации </t>
    </r>
    <r>
      <rPr>
        <b/>
        <sz val="11"/>
        <rFont val="Arial Cyr"/>
        <family val="0"/>
      </rPr>
      <t>типа Т</t>
    </r>
    <r>
      <rPr>
        <sz val="11"/>
        <rFont val="Arial Cyr"/>
        <family val="0"/>
      </rPr>
      <t xml:space="preserve">  С З/У</t>
    </r>
  </si>
  <si>
    <r>
      <t xml:space="preserve">                              </t>
    </r>
    <r>
      <rPr>
        <b/>
        <sz val="11"/>
        <rFont val="Arial Cyr"/>
        <family val="0"/>
      </rPr>
      <t>Ключ</t>
    </r>
    <r>
      <rPr>
        <sz val="11"/>
        <rFont val="Arial Cyr"/>
        <family val="0"/>
      </rPr>
      <t xml:space="preserve"> к запир.устройству люка</t>
    </r>
  </si>
  <si>
    <r>
      <t>Цена с НДС,  бел.руб</t>
    </r>
    <r>
      <rPr>
        <sz val="12"/>
        <color indexed="8"/>
        <rFont val="Times New Roman"/>
        <family val="1"/>
      </rPr>
      <t>.</t>
    </r>
  </si>
  <si>
    <r>
      <t xml:space="preserve">     Люк канализационный   </t>
    </r>
    <r>
      <rPr>
        <b/>
        <sz val="11"/>
        <rFont val="Arial Cyr"/>
        <family val="0"/>
      </rPr>
      <t>типа</t>
    </r>
    <r>
      <rPr>
        <sz val="11"/>
        <rFont val="Arial Cyr"/>
        <family val="0"/>
      </rPr>
      <t xml:space="preserve"> </t>
    </r>
    <r>
      <rPr>
        <b/>
        <sz val="11"/>
        <rFont val="Arial Cyr"/>
        <family val="0"/>
      </rPr>
      <t xml:space="preserve">Т </t>
    </r>
    <r>
      <rPr>
        <sz val="11"/>
        <rFont val="Arial Cyr"/>
        <family val="0"/>
      </rPr>
      <t xml:space="preserve">(С250) К.1-60    </t>
    </r>
    <r>
      <rPr>
        <b/>
        <sz val="11"/>
        <rFont val="Arial Cyr"/>
        <family val="0"/>
      </rPr>
      <t>( на 4 уха)</t>
    </r>
  </si>
  <si>
    <r>
      <t xml:space="preserve">     Люк канализационный   </t>
    </r>
    <r>
      <rPr>
        <b/>
        <sz val="11"/>
        <rFont val="Arial Cyr"/>
        <family val="0"/>
      </rPr>
      <t>типа</t>
    </r>
    <r>
      <rPr>
        <sz val="11"/>
        <rFont val="Arial Cyr"/>
        <family val="0"/>
      </rPr>
      <t xml:space="preserve"> </t>
    </r>
    <r>
      <rPr>
        <b/>
        <sz val="11"/>
        <rFont val="Arial Cyr"/>
        <family val="0"/>
      </rPr>
      <t xml:space="preserve">Т   </t>
    </r>
    <r>
      <rPr>
        <sz val="11"/>
        <rFont val="Arial Cyr"/>
        <family val="0"/>
      </rPr>
      <t xml:space="preserve">(С250) К.1-60    </t>
    </r>
    <r>
      <rPr>
        <b/>
        <sz val="11"/>
        <rFont val="Arial Cyr"/>
        <family val="0"/>
      </rPr>
      <t>( на 4 уха)</t>
    </r>
  </si>
  <si>
    <t>СП30.30-2</t>
  </si>
  <si>
    <r>
      <t xml:space="preserve">    Люк канализационный </t>
    </r>
    <r>
      <rPr>
        <b/>
        <sz val="11"/>
        <rFont val="Arial Cyr"/>
        <family val="0"/>
      </rPr>
      <t>магистрального</t>
    </r>
    <r>
      <rPr>
        <sz val="11"/>
        <rFont val="Arial Cyr"/>
        <family val="0"/>
      </rPr>
      <t xml:space="preserve">     типа ТМ    (D400) К.1-59 в т.ч.:</t>
    </r>
  </si>
  <si>
    <t>КРО (кирпич керамический рядовой одинарный)</t>
  </si>
  <si>
    <t>КРО</t>
  </si>
  <si>
    <t>М 200/35</t>
  </si>
  <si>
    <t>3500     за  шт</t>
  </si>
  <si>
    <t>3600     за  шт</t>
  </si>
  <si>
    <t>КЛО (лицевой)</t>
  </si>
  <si>
    <t>4500     за  шт</t>
  </si>
  <si>
    <t>КРПУ (кирпич керамический рядовой пустотелый утолщенный)</t>
  </si>
  <si>
    <t>КРПУ</t>
  </si>
  <si>
    <t>КРПО (одинарный)</t>
  </si>
  <si>
    <t>КЛПУ (лицевой утолщенный)</t>
  </si>
  <si>
    <t>КЛПО (лицевой одинарный)</t>
  </si>
  <si>
    <t>М 125/35</t>
  </si>
  <si>
    <t>М 150/35</t>
  </si>
  <si>
    <t>М 175/35</t>
  </si>
  <si>
    <t>М 100/35</t>
  </si>
  <si>
    <t>2150      за усл. шт.</t>
  </si>
  <si>
    <t>2350      за усл. шт.</t>
  </si>
  <si>
    <t>2550      за усл. шт.</t>
  </si>
  <si>
    <t>1850      за усл. шт.</t>
  </si>
  <si>
    <t>1950      за усл. шт.</t>
  </si>
  <si>
    <t>2600      за усл. шт.</t>
  </si>
  <si>
    <t>2700      за усл. шт.</t>
  </si>
  <si>
    <t>2500      за усл. шт.</t>
  </si>
  <si>
    <t>СУР (кирпич силикатный утолщенный рядовой)</t>
  </si>
  <si>
    <t>СУР                  трёхпустотный</t>
  </si>
  <si>
    <t xml:space="preserve">СУЛ (лицевой)     трёхпустотный
</t>
  </si>
  <si>
    <t>СУР                         полнотелый</t>
  </si>
  <si>
    <t>СУЛ (лицевой)    полнотелый</t>
  </si>
  <si>
    <t>СОР (одинарный рядовой) 3п-й</t>
  </si>
  <si>
    <t>СОЛ (одинарный лицевой) 3п-й</t>
  </si>
  <si>
    <t>СОЛ (одинарный лицевой) полн.</t>
  </si>
  <si>
    <t>М 200/50</t>
  </si>
  <si>
    <t>М 250/50</t>
  </si>
  <si>
    <t>М200/50</t>
  </si>
  <si>
    <t>1450       за усл. шт.</t>
  </si>
  <si>
    <t>1520       за усл. шт.</t>
  </si>
  <si>
    <t>1580       за усл. шт.</t>
  </si>
  <si>
    <t>1500       за усл. шт.</t>
  </si>
  <si>
    <t>1640       за усл. шт.</t>
  </si>
  <si>
    <t>1920       за усл. шт.</t>
  </si>
  <si>
    <t>2050       за усл. шт.</t>
  </si>
  <si>
    <t>2010       за усл. шт.</t>
  </si>
  <si>
    <t>2110       за усл. шт.</t>
  </si>
  <si>
    <t>1700       за шт.</t>
  </si>
  <si>
    <t>1900      за  шт.</t>
  </si>
  <si>
    <t>2170      за шт.</t>
  </si>
  <si>
    <t>Блоки из ячеистого бетона (газосиликатные)</t>
  </si>
  <si>
    <t xml:space="preserve">D 400-B1,5-F25-1 </t>
  </si>
  <si>
    <t>D 500-B1,5-F35-1</t>
  </si>
  <si>
    <t>D 600-B2,0(2,5;3,5)-F35-1</t>
  </si>
  <si>
    <t>930 720 за м3</t>
  </si>
  <si>
    <t>1 057 440 за м3</t>
  </si>
  <si>
    <t>982 900 за м3</t>
  </si>
  <si>
    <t>625x(90;100;120;200;300;400;500)x249 мм</t>
  </si>
  <si>
    <r>
      <t xml:space="preserve">ЦЕНОВОЕ ПРЕДЛОЖЕНИЕ от    16.02.2016  </t>
    </r>
  </si>
  <si>
    <t>ЦЕНОВОЕ ПРЕДЛОЖЕНИЕ от   16.02.2016</t>
  </si>
  <si>
    <t>ЦЕНОВОЕ ПРЕДЛОЖЕНИЕ от    16.02.2016</t>
  </si>
  <si>
    <t>Номенклатура</t>
  </si>
  <si>
    <t>Заказ</t>
  </si>
  <si>
    <t>Цена без НДС</t>
  </si>
  <si>
    <t>Ед.</t>
  </si>
  <si>
    <t xml:space="preserve"> 1. Кабель, провод</t>
  </si>
  <si>
    <t xml:space="preserve">     1. ПуВ, ПВ1</t>
  </si>
  <si>
    <t xml:space="preserve">        ПВ 1 50,0 Б</t>
  </si>
  <si>
    <t>км</t>
  </si>
  <si>
    <t xml:space="preserve">        ПВ 1*1,5</t>
  </si>
  <si>
    <t xml:space="preserve">        ПВ 1*10,0</t>
  </si>
  <si>
    <t xml:space="preserve">        ПВ 1*16,0</t>
  </si>
  <si>
    <t xml:space="preserve">        ПВ 1*2,5</t>
  </si>
  <si>
    <t xml:space="preserve">        ПВ 1*25,0</t>
  </si>
  <si>
    <t xml:space="preserve">        ПВ 1*4,0</t>
  </si>
  <si>
    <t xml:space="preserve">        ПВ 1*6,0</t>
  </si>
  <si>
    <t xml:space="preserve">        ПуВ 1*1,0 желто-зеленый</t>
  </si>
  <si>
    <t xml:space="preserve">        ПуВ-1*0,5 бел</t>
  </si>
  <si>
    <t xml:space="preserve">        ПуВ-1*0,75 бел</t>
  </si>
  <si>
    <t xml:space="preserve">        ПуВ-1*0,75 син</t>
  </si>
  <si>
    <t xml:space="preserve">        ПуВ-1*1,0 бел</t>
  </si>
  <si>
    <t xml:space="preserve">        ПуВ-1*1,0 гол</t>
  </si>
  <si>
    <t xml:space="preserve">        ПуВ-1*1,0 кр</t>
  </si>
  <si>
    <t xml:space="preserve">        ПуВ-1*1,0 син</t>
  </si>
  <si>
    <t xml:space="preserve">        ПуВ-1*1,0 чер</t>
  </si>
  <si>
    <t xml:space="preserve">        ПуВ-1*1,5 бел</t>
  </si>
  <si>
    <t xml:space="preserve">        ПуВ-1*1,5 жел/зел</t>
  </si>
  <si>
    <t xml:space="preserve">        ПуВ-1*1,5 син</t>
  </si>
  <si>
    <t xml:space="preserve">        ПуВ-1*10 бел</t>
  </si>
  <si>
    <t xml:space="preserve">        ПуВ-1*10 жел/зел</t>
  </si>
  <si>
    <t xml:space="preserve">        ПуВ-1*10 син</t>
  </si>
  <si>
    <t xml:space="preserve">        ПуВ-1*16 бел</t>
  </si>
  <si>
    <t xml:space="preserve">        ПуВ-1*16 жел/зел</t>
  </si>
  <si>
    <t xml:space="preserve">        ПуВ-1*16 син</t>
  </si>
  <si>
    <t xml:space="preserve">        ПуВ-1*2,5 бел</t>
  </si>
  <si>
    <t xml:space="preserve">        ПуВ-1*2,5 жел/зел</t>
  </si>
  <si>
    <t xml:space="preserve">        ПуВ-1*2,5 син</t>
  </si>
  <si>
    <t xml:space="preserve">        ПуВ-1*25,0 жел/зел</t>
  </si>
  <si>
    <t xml:space="preserve">        ПуВ-1*25,0 син</t>
  </si>
  <si>
    <t xml:space="preserve">        ПуВ-1*35,0 бел</t>
  </si>
  <si>
    <t xml:space="preserve">        ПуВ-1*4,0 бел</t>
  </si>
  <si>
    <t xml:space="preserve">        ПуВ-1*4,0 жел/зел</t>
  </si>
  <si>
    <t xml:space="preserve">        ПуВ-1*4,0 кр</t>
  </si>
  <si>
    <t xml:space="preserve">        ПуВ-1*4,0 син</t>
  </si>
  <si>
    <t xml:space="preserve">        ПуВ-1*50 бел</t>
  </si>
  <si>
    <t xml:space="preserve">        ПуВ-1*6 бел</t>
  </si>
  <si>
    <t xml:space="preserve">        ПуВ-1*6 жел/зел</t>
  </si>
  <si>
    <t xml:space="preserve">        ПуВ-1*6,0 син</t>
  </si>
  <si>
    <t xml:space="preserve">     2. ПуГВ, ПВ3</t>
  </si>
  <si>
    <t xml:space="preserve">        ПВ 3 0,75 ж/з</t>
  </si>
  <si>
    <t xml:space="preserve">        ПуГВ 1*0,5</t>
  </si>
  <si>
    <t xml:space="preserve">        ПуГВ 1*0,5 желто-зеленый</t>
  </si>
  <si>
    <t xml:space="preserve">        ПуГВ 1*0,5 синий</t>
  </si>
  <si>
    <t xml:space="preserve">        ПуГВ 1*0,75</t>
  </si>
  <si>
    <t xml:space="preserve">        ПуГВ 1*0,75 желто-зеленый</t>
  </si>
  <si>
    <t xml:space="preserve">        ПуГВ 1*1,0 желто-зеленый</t>
  </si>
  <si>
    <t xml:space="preserve">        ПуГВ 1*1,0 синий</t>
  </si>
  <si>
    <t xml:space="preserve">        ПуГВ 1*1,5 желто-зеленый</t>
  </si>
  <si>
    <t xml:space="preserve">        ПуГВ 1*16,0 красный</t>
  </si>
  <si>
    <t xml:space="preserve">        ПуГВ 1*2,5</t>
  </si>
  <si>
    <t xml:space="preserve">        ПуГВ 1*2,5 красный</t>
  </si>
  <si>
    <t xml:space="preserve">        ПуГВ-1*0,5 бел</t>
  </si>
  <si>
    <t xml:space="preserve">        ПуГВ-1*0,5 гол</t>
  </si>
  <si>
    <t xml:space="preserve">        ПуГВ-1*0,5 красн</t>
  </si>
  <si>
    <t xml:space="preserve">        ПуГВ-1*0,5 чер</t>
  </si>
  <si>
    <t xml:space="preserve">        ПуГВ-1*0,75 белый</t>
  </si>
  <si>
    <t xml:space="preserve">        ПуГВ-1*0,75 жел/зел</t>
  </si>
  <si>
    <t xml:space="preserve">        ПуГВ-1*0,75 красный</t>
  </si>
  <si>
    <t xml:space="preserve">        ПуГВ-1*0,75 синий</t>
  </si>
  <si>
    <t xml:space="preserve">        ПуГВ-1*0,75 чер</t>
  </si>
  <si>
    <t xml:space="preserve">        ПуГВ-1*1,0 бел</t>
  </si>
  <si>
    <t xml:space="preserve">        ПуГВ-1*1,0 жел/зел</t>
  </si>
  <si>
    <t xml:space="preserve">        ПуГВ-1*1,0 кр.</t>
  </si>
  <si>
    <t xml:space="preserve">        ПуГВ-1*1,0 син</t>
  </si>
  <si>
    <t xml:space="preserve">        ПуГВ-1*1,0 чер</t>
  </si>
  <si>
    <t xml:space="preserve">        ПуГВ-1*1,5 белый</t>
  </si>
  <si>
    <t xml:space="preserve">        ПуГВ-1*1,5 жел/зел</t>
  </si>
  <si>
    <t xml:space="preserve">        ПуГВ-1*1,5 кр</t>
  </si>
  <si>
    <t xml:space="preserve">        ПуГВ-1*1,5 синий</t>
  </si>
  <si>
    <t xml:space="preserve">        ПуГВ-1*1,5 чер</t>
  </si>
  <si>
    <t xml:space="preserve">        ПуГВ-1*10 бел</t>
  </si>
  <si>
    <t xml:space="preserve">        ПуГВ-1*10 жел/зел</t>
  </si>
  <si>
    <t xml:space="preserve">        ПуГВ-1*10 кр.</t>
  </si>
  <si>
    <t xml:space="preserve">        ПуГВ-1*10 син</t>
  </si>
  <si>
    <t xml:space="preserve">        ПуГВ-1*10 чер</t>
  </si>
  <si>
    <t xml:space="preserve">        ПуГВ-1*16 белый</t>
  </si>
  <si>
    <t xml:space="preserve">        ПуГВ-1*16 жел/зел</t>
  </si>
  <si>
    <t xml:space="preserve">        ПуГВ-1*16 син</t>
  </si>
  <si>
    <t xml:space="preserve">        ПуГВ-1*16 чер</t>
  </si>
  <si>
    <t xml:space="preserve">        ПуГВ-1*2,5 белый</t>
  </si>
  <si>
    <t xml:space="preserve">        ПуГВ-1*2,5 жел/зел</t>
  </si>
  <si>
    <t xml:space="preserve">        ПуГВ-1*2,5 крас</t>
  </si>
  <si>
    <t xml:space="preserve">        ПуГВ-1*2,5 син</t>
  </si>
  <si>
    <t xml:space="preserve">        ПуГВ-1*2,5 чер</t>
  </si>
  <si>
    <t xml:space="preserve">        ПуГВ-1*25 белый</t>
  </si>
  <si>
    <t xml:space="preserve">        ПуГВ-1*25 жел/зел</t>
  </si>
  <si>
    <t xml:space="preserve">        ПуГВ-1*35 белый</t>
  </si>
  <si>
    <t xml:space="preserve">        ПуГВ-1*35 син</t>
  </si>
  <si>
    <t xml:space="preserve">        ПуГВ-1*4 белый</t>
  </si>
  <si>
    <t xml:space="preserve">        ПуГВ-1*4 жел/зел</t>
  </si>
  <si>
    <t xml:space="preserve">        ПуГВ-1*4 крас</t>
  </si>
  <si>
    <t xml:space="preserve">        ПуГВ-1*4 син</t>
  </si>
  <si>
    <t xml:space="preserve">        ПуГВ-1*4 чер</t>
  </si>
  <si>
    <t xml:space="preserve">        ПуГВ-1*50 бел</t>
  </si>
  <si>
    <t xml:space="preserve">        ПуГВ-1*50 синий</t>
  </si>
  <si>
    <t xml:space="preserve">        ПуГВ-1*6 белый</t>
  </si>
  <si>
    <t xml:space="preserve">        ПуГВ-1*6 жел/зел</t>
  </si>
  <si>
    <t xml:space="preserve">        ПуГВ-1*6 красный</t>
  </si>
  <si>
    <t xml:space="preserve">        ПуГВ-1*6 син</t>
  </si>
  <si>
    <t xml:space="preserve">        ПуГВ-1*6 чер</t>
  </si>
  <si>
    <t xml:space="preserve">        ПуГВ-1*70 белый</t>
  </si>
  <si>
    <t xml:space="preserve">     3. ПВС</t>
  </si>
  <si>
    <t xml:space="preserve">        ПВС 2*6,0</t>
  </si>
  <si>
    <t xml:space="preserve">        ПВС 3*10,0</t>
  </si>
  <si>
    <t xml:space="preserve">        ПВС 4*4,0</t>
  </si>
  <si>
    <t xml:space="preserve">        ПВС 5*1,0</t>
  </si>
  <si>
    <t xml:space="preserve">        ПВС-Т 2*0,75 белый</t>
  </si>
  <si>
    <t xml:space="preserve">        ПВС-Т 2*0,75 чер</t>
  </si>
  <si>
    <t xml:space="preserve">        ПВС-Т 2*1,0 белый</t>
  </si>
  <si>
    <t xml:space="preserve">        ПВС-Т 2*1,5 белый</t>
  </si>
  <si>
    <t xml:space="preserve">        ПВС-Т 2*1,5 чер</t>
  </si>
  <si>
    <t xml:space="preserve">        ПВС-Т 2*2,5 белый</t>
  </si>
  <si>
    <t xml:space="preserve">        ПВС-Т 2*4,0 белый</t>
  </si>
  <si>
    <t xml:space="preserve">        ПВС-Т 3*0,75 белый</t>
  </si>
  <si>
    <t xml:space="preserve">        ПВС-Т 3*0,75 чер</t>
  </si>
  <si>
    <t xml:space="preserve">        ПВС-Т 3*1,0 белый</t>
  </si>
  <si>
    <t xml:space="preserve">        ПВС-Т 3*1,5 белый</t>
  </si>
  <si>
    <t xml:space="preserve">        ПВС-Т 3*1,5 чер</t>
  </si>
  <si>
    <t xml:space="preserve">        ПВС-Т 3*2,5 белый</t>
  </si>
  <si>
    <t xml:space="preserve">        ПВС-Т 3*4,0 белый</t>
  </si>
  <si>
    <t xml:space="preserve">        ПВС-Т 4*0,75 белый</t>
  </si>
  <si>
    <t xml:space="preserve">        ПВС-Т 4*1,0 белый</t>
  </si>
  <si>
    <t xml:space="preserve">        ПВС-Т 4*1,5 белый</t>
  </si>
  <si>
    <t xml:space="preserve">        ПВС-Т 4*2,5 белый</t>
  </si>
  <si>
    <t xml:space="preserve">        ПВС-Т 4*4,0 белый</t>
  </si>
  <si>
    <t xml:space="preserve">        ПВС-Т 5*0,75 белый</t>
  </si>
  <si>
    <t xml:space="preserve">        ПВС-Т 5*1,0 белый</t>
  </si>
  <si>
    <t xml:space="preserve">        ПВС-Т 5*1,5 белый</t>
  </si>
  <si>
    <t xml:space="preserve">        ПВС-Т 5*2,5 белый</t>
  </si>
  <si>
    <t xml:space="preserve">        ПВС-Т 5*4,0 белый</t>
  </si>
  <si>
    <t xml:space="preserve">        ПВС-ТS 2*6,0 бел</t>
  </si>
  <si>
    <t xml:space="preserve">        ПВС-ТS 3*6,0 белый</t>
  </si>
  <si>
    <t xml:space="preserve">        ПВС-ТS 4*10,0 бел</t>
  </si>
  <si>
    <t xml:space="preserve">        ПВС-ТS 4*6,0 белый</t>
  </si>
  <si>
    <t xml:space="preserve">        ПВС-ТS 5*10,0 белый</t>
  </si>
  <si>
    <t xml:space="preserve">        ПВС-ТS 5*6,0 белый</t>
  </si>
  <si>
    <t xml:space="preserve">     4. ШВВП</t>
  </si>
  <si>
    <t xml:space="preserve">        ШВВП-с 2*0,50 белый</t>
  </si>
  <si>
    <t xml:space="preserve">        ШВВП-с 2*0,75 белый</t>
  </si>
  <si>
    <t xml:space="preserve">        ШВВП-с 2*0,75 черный</t>
  </si>
  <si>
    <t xml:space="preserve">     5. ВВГ</t>
  </si>
  <si>
    <t xml:space="preserve">        ВВГ 4*1,5 (0,66)</t>
  </si>
  <si>
    <t xml:space="preserve">        ВВГ 4*10</t>
  </si>
  <si>
    <t xml:space="preserve">        ВВГ 4*2,5 (0,66)</t>
  </si>
  <si>
    <t xml:space="preserve">        ВВГ 4*2,5 (0,66кВ), РФ</t>
  </si>
  <si>
    <t xml:space="preserve">        ВВГ 4*4,0 (0,66)</t>
  </si>
  <si>
    <t xml:space="preserve">        ВВГ 4*6,0 (0,66)</t>
  </si>
  <si>
    <t xml:space="preserve">        ВВГ 5*1,5 (0,66)</t>
  </si>
  <si>
    <t xml:space="preserve">        ВВГ 5*16 (ож)</t>
  </si>
  <si>
    <t xml:space="preserve">        ВВГ 5*2,5 (0,66)</t>
  </si>
  <si>
    <t xml:space="preserve">        ВВГ 5*4,0 (0,66)</t>
  </si>
  <si>
    <t xml:space="preserve">        ВВГ 5*6,0 (0,66)</t>
  </si>
  <si>
    <t xml:space="preserve">        ВВГ-4*1,5 н.660В</t>
  </si>
  <si>
    <t xml:space="preserve">        ВВГ-4*2,5 н.660В</t>
  </si>
  <si>
    <t xml:space="preserve">        ВВГ-4*4,0 н.660В</t>
  </si>
  <si>
    <t xml:space="preserve">        ВВГ-5*1,5 н.660В</t>
  </si>
  <si>
    <t xml:space="preserve">        ВВГ-5*2,5 н.660В</t>
  </si>
  <si>
    <t xml:space="preserve">        ВВГ-5*4,0 н.660В</t>
  </si>
  <si>
    <t xml:space="preserve">        ВВГ-П 2*1,5</t>
  </si>
  <si>
    <t xml:space="preserve">        ВВГ-п 2*1,5 (0,66)</t>
  </si>
  <si>
    <t xml:space="preserve">        ВВГ-П 2*1,5 н. 660В</t>
  </si>
  <si>
    <t xml:space="preserve">        ВВГ-П 2*1,5 ож-0,66</t>
  </si>
  <si>
    <t xml:space="preserve">        ВВГ-П 2*2,5</t>
  </si>
  <si>
    <t xml:space="preserve">        ВВГ-п 2*2,5 (0,66)</t>
  </si>
  <si>
    <t xml:space="preserve">        ВВГ-П 2*2.5 н. 660В</t>
  </si>
  <si>
    <t xml:space="preserve">        ВВГ-п 2*4,0 (0,66)</t>
  </si>
  <si>
    <t xml:space="preserve">        ВВГ-П 2*4,0 н. 660В</t>
  </si>
  <si>
    <t xml:space="preserve">        ВВГ-п 2*6,0 (0,66)</t>
  </si>
  <si>
    <t xml:space="preserve">        ВВГ-П 3*1,5</t>
  </si>
  <si>
    <t xml:space="preserve">        ВВГ-п 3*1,5 (0,66)</t>
  </si>
  <si>
    <t xml:space="preserve">        ВВГ-П 3*1,5 н. 660В</t>
  </si>
  <si>
    <t xml:space="preserve">        ВВГ-П 3*1,5 ож-0,66</t>
  </si>
  <si>
    <t xml:space="preserve">        ВВГ-П 3*2,5</t>
  </si>
  <si>
    <t xml:space="preserve">        ВВГ-п 3*2,5 (0,66)</t>
  </si>
  <si>
    <t xml:space="preserve">        ВВГ-П 3*2,5 н. 660В</t>
  </si>
  <si>
    <t xml:space="preserve">        ВВГ-П 3*2,5 ож-0,66</t>
  </si>
  <si>
    <t xml:space="preserve">        ВВГ-п 3*4,0 (0,66)</t>
  </si>
  <si>
    <t xml:space="preserve">        ВВГ-П 3*4,0 н. 660В</t>
  </si>
  <si>
    <t xml:space="preserve">        ВВГ-п 3*6,0 (0,66)</t>
  </si>
  <si>
    <t xml:space="preserve">        ВВГ-П 3*6,0 н. 660В</t>
  </si>
  <si>
    <t xml:space="preserve">     6. ВВГ НГ</t>
  </si>
  <si>
    <t xml:space="preserve">        ВВГ нг 4*1,5 (0,66)</t>
  </si>
  <si>
    <t xml:space="preserve">        ВВГ нг 4*10 (0,66)</t>
  </si>
  <si>
    <t xml:space="preserve">        ВВГ нг 4*16 (0,66)</t>
  </si>
  <si>
    <t xml:space="preserve">        ВВГ нг 4*2,5 (0,66)</t>
  </si>
  <si>
    <t xml:space="preserve">        ВВГ нг 4*4,0 (0,66)</t>
  </si>
  <si>
    <t xml:space="preserve">        ВВГ нг 4*6,0 (0,66)</t>
  </si>
  <si>
    <t xml:space="preserve">        ВВГ нг 5*1,5 (0,66)</t>
  </si>
  <si>
    <t xml:space="preserve">        ВВГ нг 5*10,0 (0,66)</t>
  </si>
  <si>
    <t xml:space="preserve">        ВВГ нг 5*16,0 (0,66)</t>
  </si>
  <si>
    <t xml:space="preserve">        ВВГ нг 5*2,5 (0,66)</t>
  </si>
  <si>
    <t xml:space="preserve">        ВВГ нг 5*4,0 (0,66)</t>
  </si>
  <si>
    <t xml:space="preserve">        ВВГ нг 5*6,0 (0,66)</t>
  </si>
  <si>
    <t xml:space="preserve">        ВВГ п-нг 2*1,5 (0,66 кВ)</t>
  </si>
  <si>
    <t xml:space="preserve">        ВВГ п-нг 2*2,5 (0,66 кВ)</t>
  </si>
  <si>
    <t xml:space="preserve">        ВВГ п-нг 3*1,5 (0,66 кВ)</t>
  </si>
  <si>
    <t xml:space="preserve">        ВВГ п-нг 3*2,5 (0,66 кВ)</t>
  </si>
  <si>
    <t xml:space="preserve">        ВВГ п-нг 3*4,0 (0,66 кВ)</t>
  </si>
  <si>
    <t xml:space="preserve">        ВВГ п-нг 3*6,0 (0,66 кВ)</t>
  </si>
  <si>
    <t xml:space="preserve">        ВВГ-Пнг 2*1,5</t>
  </si>
  <si>
    <t xml:space="preserve">        ВВГ-Пнг 2*2,5</t>
  </si>
  <si>
    <t xml:space="preserve">        ВВГ-Пнг 3*1,5</t>
  </si>
  <si>
    <t xml:space="preserve">        ВВГ-Пнг 3*2,5</t>
  </si>
  <si>
    <t xml:space="preserve">        ВВГ-Пнг(А) 3*1,5 ок-0,66, РБ</t>
  </si>
  <si>
    <t xml:space="preserve">        ВВГ-Пнг(А) 3*2,5 ок-0,66, РБ</t>
  </si>
  <si>
    <t xml:space="preserve">        ВВГнг 3*10</t>
  </si>
  <si>
    <t xml:space="preserve">        ВВГнг 3*16 (ож)</t>
  </si>
  <si>
    <t xml:space="preserve">        ВВГнг 4*16 (ож)</t>
  </si>
  <si>
    <t xml:space="preserve">        ВВГнг 4*25 (ож)</t>
  </si>
  <si>
    <t xml:space="preserve">        ВВГнг 4*35 (ож)</t>
  </si>
  <si>
    <t xml:space="preserve">        ВВГнг 5*16 (ож)</t>
  </si>
  <si>
    <t xml:space="preserve">        ВВГнг 5*25 (ож)</t>
  </si>
  <si>
    <t xml:space="preserve">        ВВГнг 5*35 (ож)</t>
  </si>
  <si>
    <t xml:space="preserve">        ВВГнг(А) -1*2,5 н.660В(ТУ РБ)</t>
  </si>
  <si>
    <t xml:space="preserve">        ВВГнг(А) -1*4,0 н.660В(ТУ РБ)</t>
  </si>
  <si>
    <t xml:space="preserve">        ВВГнг(А) -1*6,0 н.660В(ТУ РБ)</t>
  </si>
  <si>
    <t xml:space="preserve">        ВВГнг(А) -3*4,0 н.660В(ТУ РБ)</t>
  </si>
  <si>
    <t xml:space="preserve">        ВВГнг(А) -3*6,0 н.660В(ТУ РБ)</t>
  </si>
  <si>
    <t xml:space="preserve">        ВВГнг(А) -4*1,5 н.660В(ТУ РБ)</t>
  </si>
  <si>
    <t xml:space="preserve">        ВВГнг(А) -4*6,0 н.660В(ТУ РБ)</t>
  </si>
  <si>
    <t xml:space="preserve">        ВВГнг(А) -5*2,5 н.660В(ТУ РБ)</t>
  </si>
  <si>
    <t xml:space="preserve">        ВВГнг(А) -5*4,0 н.660В(ТУ РБ)</t>
  </si>
  <si>
    <t xml:space="preserve">        ВВГнг(А) -5*6,0 н.660В(ТУ РБ)</t>
  </si>
  <si>
    <t xml:space="preserve">        ВВГнг(А) -П 2*1,5 н.660В(ТУ BY)</t>
  </si>
  <si>
    <t xml:space="preserve">        ВВГнг(А) -П 2*2,5 н.660В(ТУ BY)</t>
  </si>
  <si>
    <t xml:space="preserve">        ВВГнг(А) -П 3*1,5 н.660В(ТУ РБ)</t>
  </si>
  <si>
    <t xml:space="preserve">        ВВГнг(А) -П 3*2,5 н.660В(ТУ РБ)</t>
  </si>
  <si>
    <t xml:space="preserve">        ВВГнг(А) -П 3*6,0 н.660В(ТУ РБ)</t>
  </si>
  <si>
    <t xml:space="preserve">     7. ВВГнг-LS</t>
  </si>
  <si>
    <t xml:space="preserve">        ВВГ нг-LS 4*10,0</t>
  </si>
  <si>
    <t xml:space="preserve">        ВВГ нг-LS-П 3*4,0</t>
  </si>
  <si>
    <t xml:space="preserve">        ВВГ нг(А)ls 5*6 (ож) кабель</t>
  </si>
  <si>
    <t xml:space="preserve">        ВВГ-Пнг(А)-LS 2*1,5</t>
  </si>
  <si>
    <t xml:space="preserve">        ВВГ-Пнг(А)-LS 2*2,5</t>
  </si>
  <si>
    <t xml:space="preserve">        ВВГ-Пнг(А)-LS 2*2,5-0.66 кабель</t>
  </si>
  <si>
    <t xml:space="preserve">        ВВГ-Пнг(А)-LS 3*1,5</t>
  </si>
  <si>
    <t xml:space="preserve">        ВВГ-Пнг(А)-LS 3*1,5 ок-0.66, РБ</t>
  </si>
  <si>
    <t xml:space="preserve">        ВВГ-Пнг(А)-LS 3*2,5</t>
  </si>
  <si>
    <t xml:space="preserve">        ВВГ-Пнг(А)-LS 3*4</t>
  </si>
  <si>
    <t xml:space="preserve">        ВВГ-Пнг(А)-LS 3*6</t>
  </si>
  <si>
    <t xml:space="preserve">        ВВГ-Пнг(А)-LS 3*6 -0.66</t>
  </si>
  <si>
    <t xml:space="preserve">        ВВГнг(А)-LS 3*2,5 н.660В(ТУ BY)</t>
  </si>
  <si>
    <t xml:space="preserve">        ВВГнг(А)-LS 3*2,5-0,66</t>
  </si>
  <si>
    <t xml:space="preserve">        ВВГнг(А)-LS 4*1,5</t>
  </si>
  <si>
    <t xml:space="preserve">        ВВГнг(А)-LS 4*1,5 н.660В(ТУ BY)</t>
  </si>
  <si>
    <t xml:space="preserve">        ВВГнг(А)-LS 4*2,5</t>
  </si>
  <si>
    <t xml:space="preserve">        ВВГнг(А)-LS 4*2,5 н.660В(ТУ BY)</t>
  </si>
  <si>
    <t xml:space="preserve">        ВВГнг(А)-LS 4*4,0</t>
  </si>
  <si>
    <t xml:space="preserve">        ВВГнг(А)-LS 4*4,0 н.660В</t>
  </si>
  <si>
    <t xml:space="preserve">        ВВГнг(А)-LS 4*6</t>
  </si>
  <si>
    <t xml:space="preserve">        ВВГнг(А)-LS 4*6,0 н.660В(ТУ BY)</t>
  </si>
  <si>
    <t xml:space="preserve">        ВВГнг(А)-LS 5*1,5</t>
  </si>
  <si>
    <t xml:space="preserve">        ВВГнг(А)-LS 5*1,5 н.660В(ТУ BY)</t>
  </si>
  <si>
    <t xml:space="preserve">        ВВГнг(А)-LS 5*10</t>
  </si>
  <si>
    <t xml:space="preserve">        ВВГнг(А)-LS 5*16 (ож)</t>
  </si>
  <si>
    <t xml:space="preserve">        ВВГнг(А)-LS 5*2,5</t>
  </si>
  <si>
    <t xml:space="preserve">        ВВГнг(А)-LS 5*2,5 н.660В(ТУ BY)</t>
  </si>
  <si>
    <t xml:space="preserve">        ВВГнг(А)-LS 5*25 (ож)</t>
  </si>
  <si>
    <t xml:space="preserve">        ВВГнг(А)-LS 5*4</t>
  </si>
  <si>
    <t xml:space="preserve">        ВВГнг(А)-LS 5*4,0 н.660В(ТУ BY)</t>
  </si>
  <si>
    <t xml:space="preserve">        ВВГнг(А)-LS 5*6</t>
  </si>
  <si>
    <t xml:space="preserve">        ВВГнг(А)-LS 5*6,0 н.660В(ТУ BY)</t>
  </si>
  <si>
    <t xml:space="preserve">        ВВГнг(А)-LS-П 2*1,5 н.660В(ТУ BY)</t>
  </si>
  <si>
    <t xml:space="preserve">        ВВГнг(А)-LS-П 2*2,5 н.660В(ТУ BY) черн</t>
  </si>
  <si>
    <t xml:space="preserve">        ВВГнг(А)-LS-П 3*1,5 н.660В(ТУ BY) черн</t>
  </si>
  <si>
    <t xml:space="preserve">        ВВГнг(А)-LS-П 3*2,5 н.660В(ТУ BY)</t>
  </si>
  <si>
    <t xml:space="preserve">        ВВГнг(А)-LS-П 3*4,0 н.660В(ТУ BY)</t>
  </si>
  <si>
    <t xml:space="preserve">     8. ВВГзнг</t>
  </si>
  <si>
    <t xml:space="preserve">        ВВГзнг (А) - 2*1,5 н. 660В</t>
  </si>
  <si>
    <t xml:space="preserve">        ВВГзнг (А) - 3*1,5 н. 660В</t>
  </si>
  <si>
    <t xml:space="preserve">        ВВГзнг (А) - 3*2,5 н. 660В</t>
  </si>
  <si>
    <t xml:space="preserve">        ВВГзнг (А) - 4*1,5 н. 660В черн.</t>
  </si>
  <si>
    <t xml:space="preserve">        ВВГзнг (А) - 5*1,5 н. 660В</t>
  </si>
  <si>
    <t xml:space="preserve">        ВВГзнг (А) - 5*2,5 н. 660В</t>
  </si>
  <si>
    <t xml:space="preserve">        ВВГзнг (А) - 5*4,0 н. 660В</t>
  </si>
  <si>
    <t xml:space="preserve">        ВВГзнг (А) - 5*6,0 н. 660В</t>
  </si>
  <si>
    <t xml:space="preserve">     9. АВВГ</t>
  </si>
  <si>
    <t xml:space="preserve">        АВВГ 3*10,0 (0,66)</t>
  </si>
  <si>
    <t xml:space="preserve">        АВВГ 3*16,0 (0,66)</t>
  </si>
  <si>
    <t xml:space="preserve">        АВВГ 4*10,0 (0,66)</t>
  </si>
  <si>
    <t xml:space="preserve">        АВВГ 4*10(ож)-0,66 (РФ)</t>
  </si>
  <si>
    <t xml:space="preserve">        АВВГ 4*16 (0,66кВ)</t>
  </si>
  <si>
    <t xml:space="preserve">        АВВГ 4*16 (ож)-0,66 (К), РФ</t>
  </si>
  <si>
    <t xml:space="preserve">        АВВГ 4*2,5</t>
  </si>
  <si>
    <t xml:space="preserve">        АВВГ 4*2,5 (0,66)</t>
  </si>
  <si>
    <t xml:space="preserve">        АВВГ 4*25,0 (0,66)</t>
  </si>
  <si>
    <t xml:space="preserve">        АВВГ 4*35,0 (0,66)</t>
  </si>
  <si>
    <t xml:space="preserve">        АВВГ 4*4,0 (0,66 кВ) (К), РФ</t>
  </si>
  <si>
    <t xml:space="preserve">        АВВГ 4*4,0 (0,66)</t>
  </si>
  <si>
    <t xml:space="preserve">        АВВГ 4*50 (ож)</t>
  </si>
  <si>
    <t xml:space="preserve">        АВВГ 4*6,0 (0,66)</t>
  </si>
  <si>
    <t xml:space="preserve">        АВВГ 5*10,0 (0,66)</t>
  </si>
  <si>
    <t xml:space="preserve">        АВВГ 5*16,0 (0,66)</t>
  </si>
  <si>
    <t xml:space="preserve">        АВВГ 5*2,5 (0,66)</t>
  </si>
  <si>
    <t xml:space="preserve">        АВВГ 5*25,0 (0,66)</t>
  </si>
  <si>
    <t xml:space="preserve">        АВВГ 5*35,0 (0,66)</t>
  </si>
  <si>
    <t xml:space="preserve">        АВВГ 5*4 (0,66кВ), РФ</t>
  </si>
  <si>
    <t xml:space="preserve">        АВВГ 5*4 (ож)-0,66 (К), РФ</t>
  </si>
  <si>
    <t xml:space="preserve">        АВВГ 5*4,0 (0,66)</t>
  </si>
  <si>
    <t xml:space="preserve">        АВВГ 5*50 (ож)</t>
  </si>
  <si>
    <t xml:space="preserve">        АВВГ 5*6,0 (0,66)</t>
  </si>
  <si>
    <t xml:space="preserve">        АВВГ-п 2*10,0 (0,66)</t>
  </si>
  <si>
    <t xml:space="preserve">        АВВГ-п 2*16,0 (0,66)</t>
  </si>
  <si>
    <t xml:space="preserve">        АВВГ-п 2*2,5 (0,66)</t>
  </si>
  <si>
    <t xml:space="preserve">        АВВГ-п 2*4,0 (0,66)</t>
  </si>
  <si>
    <t xml:space="preserve">        АВВГ-п 2*6,0 (0,66)</t>
  </si>
  <si>
    <t xml:space="preserve">        АВВГ-п 3*2,5 (0,66)</t>
  </si>
  <si>
    <t xml:space="preserve">        АВВГ-п 3*4,0 (0,66)</t>
  </si>
  <si>
    <t xml:space="preserve">        АВВГ-п 3*6,0 (0,66)</t>
  </si>
  <si>
    <t xml:space="preserve">        АВВГзнг(А)-2*2,5 н.600В</t>
  </si>
  <si>
    <t xml:space="preserve">        АВВГзнг(А)-4*2,5 н.600В</t>
  </si>
  <si>
    <t xml:space="preserve">        АВВГзнг(А)-5*2,5 н.600В</t>
  </si>
  <si>
    <t xml:space="preserve">    10. АВБшВ</t>
  </si>
  <si>
    <t xml:space="preserve">        АВБбШв 2*16 ож-1</t>
  </si>
  <si>
    <t xml:space="preserve">        АВБбШв 4*16 ож-1</t>
  </si>
  <si>
    <t xml:space="preserve">        АВБбШв 4*25 -1</t>
  </si>
  <si>
    <t xml:space="preserve">        АВБбШв 4*6 ож-1</t>
  </si>
  <si>
    <t xml:space="preserve">        АВБбШв 4*70-1</t>
  </si>
  <si>
    <t xml:space="preserve">        АВБбШв 5*16 (ож)-1</t>
  </si>
  <si>
    <t xml:space="preserve">        АВБШв 2*16 (ок) - 1кв ГОСТ кабель</t>
  </si>
  <si>
    <t xml:space="preserve">        АВБШв 2*16 ож</t>
  </si>
  <si>
    <t xml:space="preserve">        АВБШв 3*10 1кв кабель</t>
  </si>
  <si>
    <t xml:space="preserve">        АВБШв 3*16 ож - 1кв ГОСТ кабель</t>
  </si>
  <si>
    <t xml:space="preserve">        АВБШв 3*4 ож - 1кв ГОСТ кабель</t>
  </si>
  <si>
    <t xml:space="preserve">        АВБШв 4*10 (ок) - 1кв ГОСТ кабель</t>
  </si>
  <si>
    <t xml:space="preserve">        АВБШв 4*10 ож ГОСТ кабель</t>
  </si>
  <si>
    <t xml:space="preserve">        АВБШв 4*16 (ок) - 1кв ГОСТ кабель</t>
  </si>
  <si>
    <t xml:space="preserve">        АВБШв 4*16 ок - 1кв кабель</t>
  </si>
  <si>
    <t xml:space="preserve">        АВБШв 4*25 ож - 1кв ГОСТ кабель</t>
  </si>
  <si>
    <t xml:space="preserve">        АВБШв 4*25 ок - 1кВ ГОСТ кабель</t>
  </si>
  <si>
    <t xml:space="preserve">        АВБШв 4*35 (ок) - 1кв ГОСТ кабель</t>
  </si>
  <si>
    <t xml:space="preserve">        АВБШв 4*50 (ож) ГОСТ кабель</t>
  </si>
  <si>
    <t xml:space="preserve">        АВБШв 4*50 ож - 1кв ГОСТ кабель</t>
  </si>
  <si>
    <t xml:space="preserve">        АВБШв 4*6 ож</t>
  </si>
  <si>
    <t xml:space="preserve">        АВБШв 5*10 (ок) - 1кв ГОСТ кабель</t>
  </si>
  <si>
    <t xml:space="preserve">        АВБШв 5*10 ож ГОСТ кабель</t>
  </si>
  <si>
    <t xml:space="preserve">        АВБШв 5*16 (ок) - 1кв ГОСТ кабель</t>
  </si>
  <si>
    <t xml:space="preserve">        АВБШв 5*16 ок - 1кВ кабель</t>
  </si>
  <si>
    <t xml:space="preserve">        АВБШв 5*16 ок-1</t>
  </si>
  <si>
    <t xml:space="preserve">        АВБШв 5*4 (ок) - 1кв ГОСТ кабель</t>
  </si>
  <si>
    <t xml:space="preserve">        АВБШв 5*6 ож ГОСТ кабель</t>
  </si>
  <si>
    <t xml:space="preserve">        кабель АВБбШв 4*70-1</t>
  </si>
  <si>
    <t xml:space="preserve">    11. АПВ</t>
  </si>
  <si>
    <t xml:space="preserve">        АПВ 1*10,0</t>
  </si>
  <si>
    <t xml:space="preserve">        АПВ 1*16,0</t>
  </si>
  <si>
    <t xml:space="preserve">        АПВ 1*2,5</t>
  </si>
  <si>
    <t xml:space="preserve">        АПВ 1*25</t>
  </si>
  <si>
    <t xml:space="preserve">        АПВ 1*35</t>
  </si>
  <si>
    <t xml:space="preserve">        АПВ 1*4,0</t>
  </si>
  <si>
    <t xml:space="preserve">        АПВ 1*6,0</t>
  </si>
  <si>
    <t xml:space="preserve">    12. АППВ</t>
  </si>
  <si>
    <t xml:space="preserve">        АППВ 2*2,5</t>
  </si>
  <si>
    <t xml:space="preserve">        АППВ 3*2,5</t>
  </si>
  <si>
    <t xml:space="preserve">    13. АПБПП</t>
  </si>
  <si>
    <t xml:space="preserve">        АПБпп 2*2,5</t>
  </si>
  <si>
    <t xml:space="preserve">        АПБпп 2*4,0</t>
  </si>
  <si>
    <t xml:space="preserve">        АПБпп 3*2,5</t>
  </si>
  <si>
    <t xml:space="preserve">        АПБпп 3*4,0</t>
  </si>
  <si>
    <t xml:space="preserve">    14. ПБВВ, ПБВВГ</t>
  </si>
  <si>
    <t xml:space="preserve">        ПБВВ-2*1,5 бел</t>
  </si>
  <si>
    <t xml:space="preserve">        ПБВВ-2*2,5 бел</t>
  </si>
  <si>
    <t xml:space="preserve">        ПБВВ-3*1,5 бел</t>
  </si>
  <si>
    <t xml:space="preserve">        ПБВВ-3*2,5 бел</t>
  </si>
  <si>
    <t xml:space="preserve">        ПБВВГ-2*1,5 белый</t>
  </si>
  <si>
    <t xml:space="preserve">        ПБВВГ-2*2,5 белый</t>
  </si>
  <si>
    <t xml:space="preserve">        ПБВВГ-3*1,5 белый</t>
  </si>
  <si>
    <t xml:space="preserve">        ПБВВГ-3*2,5 белый</t>
  </si>
  <si>
    <t xml:space="preserve">        ПБППГ 3*4,0</t>
  </si>
  <si>
    <t xml:space="preserve">    15. КГ</t>
  </si>
  <si>
    <t xml:space="preserve">        КГ 1*50</t>
  </si>
  <si>
    <t xml:space="preserve">        КГ 1*50-380</t>
  </si>
  <si>
    <t xml:space="preserve">        КГ 1*70</t>
  </si>
  <si>
    <t xml:space="preserve">        КГ 2*2,5</t>
  </si>
  <si>
    <t xml:space="preserve">        КГ 3*1,5+1*1,5</t>
  </si>
  <si>
    <t xml:space="preserve">        КГ 3*2,5 (РФ)</t>
  </si>
  <si>
    <t xml:space="preserve">        КГ 3*25+1*10</t>
  </si>
  <si>
    <t xml:space="preserve">        КГ 3*50+1*16 ТУ 16.К73.05-93</t>
  </si>
  <si>
    <t xml:space="preserve">        КГ 5*1,5</t>
  </si>
  <si>
    <t xml:space="preserve">        КГ 5*10</t>
  </si>
  <si>
    <t xml:space="preserve">        КГ 5*2,5</t>
  </si>
  <si>
    <t xml:space="preserve">        КГ-1*10,0 черн</t>
  </si>
  <si>
    <t xml:space="preserve">        КГ-1*16,0 черн</t>
  </si>
  <si>
    <t xml:space="preserve">        КГ-1*25,0 черн</t>
  </si>
  <si>
    <t xml:space="preserve">        КГ-1*35,0 черн</t>
  </si>
  <si>
    <t xml:space="preserve">        КГ-1*50,0 черн</t>
  </si>
  <si>
    <t xml:space="preserve">        КГ-2*1,5 черн</t>
  </si>
  <si>
    <t xml:space="preserve">        КГ-2*2,5 черн</t>
  </si>
  <si>
    <t xml:space="preserve">        КГ-3*1,5 черн</t>
  </si>
  <si>
    <t xml:space="preserve">        КГ-3*10,0+1*6,0 черн</t>
  </si>
  <si>
    <t xml:space="preserve">        КГ-3*16,0+1*6,0</t>
  </si>
  <si>
    <t xml:space="preserve">        КГ-3*2,5 черн</t>
  </si>
  <si>
    <t xml:space="preserve">        КГ-3*2,5+1*1,5</t>
  </si>
  <si>
    <t xml:space="preserve">        КГ-3*2,5+1*1,5 черн</t>
  </si>
  <si>
    <t xml:space="preserve">        КГ-3*25,0+1*10,0 черн</t>
  </si>
  <si>
    <t xml:space="preserve">        КГ-3*35,0+1*10,0 черн</t>
  </si>
  <si>
    <t xml:space="preserve">        КГ-3*4,0+1*2,5 черн</t>
  </si>
  <si>
    <t xml:space="preserve">        КГ-3*6,0+1*4,0 черн</t>
  </si>
  <si>
    <t xml:space="preserve">        КГ-4*1,5 черн</t>
  </si>
  <si>
    <t xml:space="preserve">        КГ-4*10,0 черн</t>
  </si>
  <si>
    <t xml:space="preserve">        КГ-5*1,5 черн</t>
  </si>
  <si>
    <t xml:space="preserve">        КГ-5*10,0 черн</t>
  </si>
  <si>
    <t xml:space="preserve">        КГ-5*16,0 черн</t>
  </si>
  <si>
    <t xml:space="preserve">        КГ-5*2,5 черн</t>
  </si>
  <si>
    <t xml:space="preserve">        КГ-5*4,0 черн</t>
  </si>
  <si>
    <t xml:space="preserve">        КГ-5*6,0 черн</t>
  </si>
  <si>
    <t xml:space="preserve">    16. NYM</t>
  </si>
  <si>
    <t xml:space="preserve">        NYM-J 3*2.5 DIN VDE</t>
  </si>
  <si>
    <t xml:space="preserve">    17. СИП</t>
  </si>
  <si>
    <t xml:space="preserve">        СИП-4 2*16,0</t>
  </si>
  <si>
    <t xml:space="preserve">    18. РК, RG- ТВ кабель</t>
  </si>
  <si>
    <t xml:space="preserve">        RG-6 кабель</t>
  </si>
  <si>
    <t xml:space="preserve">        РК 75-3-34М миниПаракс tm</t>
  </si>
  <si>
    <t xml:space="preserve">        РК 75-3,7-351</t>
  </si>
  <si>
    <t xml:space="preserve">        РК 75-3,7-361</t>
  </si>
  <si>
    <t xml:space="preserve">    19. UTP, Оптоволокно</t>
  </si>
  <si>
    <t xml:space="preserve">        F/UTP,кат.5Е 4*2*24АWG solid, 305 м.ITK кабель вит</t>
  </si>
  <si>
    <t xml:space="preserve">        F/UTP,кат.5Е 4*2*24АWG solid,LDPE,чер.ITK кабель в</t>
  </si>
  <si>
    <t xml:space="preserve">        F/UTP,кат.6 4*2*23АWGsolid,305 м.ITK сер.кабель вп</t>
  </si>
  <si>
    <t xml:space="preserve">        ParLan tm F/UTP Cat 5e 4*2*0,52 PVC</t>
  </si>
  <si>
    <t xml:space="preserve">        U/UTP,кат.5Е 4*2*24АWGsolid, 305 м.серITKкабель вп</t>
  </si>
  <si>
    <t xml:space="preserve">        U/UTP,кат.5Е 4*2*24АWGsolid, LDPE,чер,ITKкабель вп</t>
  </si>
  <si>
    <t xml:space="preserve">        U/UTP,кат.6 4*2*23АWGsolid, 305 м.сер.ITKкабель вп</t>
  </si>
  <si>
    <t xml:space="preserve">        патчкорд (SG) SC-APC/SC-APC,G.657A,D=3.0mm,10m(РБ)</t>
  </si>
  <si>
    <t>шт</t>
  </si>
  <si>
    <t xml:space="preserve">        патчкорд (SG) SC-APC/SC-APC,G.657A,D=3.0mm,20m(РБ)</t>
  </si>
  <si>
    <t xml:space="preserve">    20. КСПВ</t>
  </si>
  <si>
    <t xml:space="preserve">        КСПВ 10*0,40 мм</t>
  </si>
  <si>
    <t xml:space="preserve">        КСПВ 10*0,50 мм</t>
  </si>
  <si>
    <t xml:space="preserve">        КСПВ 12*0,40 мм</t>
  </si>
  <si>
    <t xml:space="preserve">        КСПВ 12*0,50 мм</t>
  </si>
  <si>
    <t xml:space="preserve">        КСПВ 14*0,40 мм</t>
  </si>
  <si>
    <t xml:space="preserve">        КСПВ 2*0,40 мм</t>
  </si>
  <si>
    <t xml:space="preserve">        КСПВ 2*0,50 мм</t>
  </si>
  <si>
    <t xml:space="preserve">        КСПВ 4*0,40 мм</t>
  </si>
  <si>
    <t xml:space="preserve">        КСПВ 4*0,50 мм</t>
  </si>
  <si>
    <t xml:space="preserve">        КСПВ 6*0,40 мм</t>
  </si>
  <si>
    <t xml:space="preserve">        КСПВ 6*0,50 мм</t>
  </si>
  <si>
    <t xml:space="preserve">        КСПВ 8*0,40 мм</t>
  </si>
  <si>
    <t xml:space="preserve">        КСПВ 8*0,50 мм</t>
  </si>
  <si>
    <t xml:space="preserve">    21. КСВВ</t>
  </si>
  <si>
    <t xml:space="preserve">        КСВВ 10*0,50 мм</t>
  </si>
  <si>
    <t xml:space="preserve">        КСВВ 2*0,50 мм (500 м)</t>
  </si>
  <si>
    <t xml:space="preserve">        КСВВ 6*0,50 мм</t>
  </si>
  <si>
    <t xml:space="preserve">    22. ПРППМ</t>
  </si>
  <si>
    <t xml:space="preserve">        ПРППМ-2*0,9 черный</t>
  </si>
  <si>
    <t xml:space="preserve">        ПРППМ-2*1,2 чер</t>
  </si>
  <si>
    <t xml:space="preserve">    23. ТРП</t>
  </si>
  <si>
    <t xml:space="preserve">        ТРП роз 2*0,4 мм</t>
  </si>
  <si>
    <t xml:space="preserve">        ШТПЛ 4*0,12</t>
  </si>
  <si>
    <t xml:space="preserve">    24. РКГМ</t>
  </si>
  <si>
    <t xml:space="preserve">        РКГМ 0,75 провод</t>
  </si>
  <si>
    <t>Точмаш</t>
  </si>
  <si>
    <t xml:space="preserve">        РКГМ 1,0 провод</t>
  </si>
  <si>
    <t xml:space="preserve">        РКГМ 1,5 провод</t>
  </si>
  <si>
    <t xml:space="preserve">        РКГМ 2,5 провод</t>
  </si>
  <si>
    <t xml:space="preserve">        РКГМ 4,0 провод</t>
  </si>
  <si>
    <t xml:space="preserve">        РКГМ 6,0 провод</t>
  </si>
  <si>
    <t xml:space="preserve">        OCD4-1999-RU термостат</t>
  </si>
  <si>
    <t>Нэкси УП</t>
  </si>
  <si>
    <t xml:space="preserve">        OTN 1991 RU термостат</t>
  </si>
  <si>
    <t xml:space="preserve">        RТ001Н16 Регулятор температуры электронный </t>
  </si>
  <si>
    <t>-</t>
  </si>
  <si>
    <t>Прайс-лист на строительные смеси</t>
  </si>
  <si>
    <r>
      <t xml:space="preserve">Наименование       </t>
    </r>
    <r>
      <rPr>
        <b/>
        <i/>
        <sz val="14"/>
        <rFont val="Times New Roman"/>
        <family val="1"/>
      </rPr>
      <t xml:space="preserve">                                                                                               </t>
    </r>
  </si>
  <si>
    <t>Единица измерения</t>
  </si>
  <si>
    <t>Упаковка, кг</t>
  </si>
  <si>
    <t>Цена за упаковку с НДС</t>
  </si>
  <si>
    <t>Клеевые смеси для облицовочных работ</t>
  </si>
  <si>
    <r>
      <rPr>
        <b/>
        <sz val="9"/>
        <rFont val="Arial"/>
        <family val="2"/>
      </rPr>
      <t>Люкс. Клей для плитки.</t>
    </r>
    <r>
      <rPr>
        <sz val="9"/>
        <rFont val="Arial"/>
        <family val="2"/>
      </rPr>
      <t xml:space="preserve"> Для наружных и внутренних работ.</t>
    </r>
  </si>
  <si>
    <t>кг</t>
  </si>
  <si>
    <t>25</t>
  </si>
  <si>
    <r>
      <rPr>
        <b/>
        <sz val="9"/>
        <rFont val="Arial"/>
        <family val="2"/>
      </rPr>
      <t>Тайфун Мастер №10. Клей для плитки.</t>
    </r>
    <r>
      <rPr>
        <sz val="9"/>
        <rFont val="Arial"/>
        <family val="2"/>
      </rPr>
      <t xml:space="preserve"> Для наружных и внутренних работ.</t>
    </r>
  </si>
  <si>
    <r>
      <rPr>
        <b/>
        <sz val="9"/>
        <rFont val="Arial"/>
        <family val="2"/>
      </rPr>
      <t>Тайфун Мастер №11.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Клей для плитки повышенной фиксации.</t>
    </r>
    <r>
      <rPr>
        <sz val="9"/>
        <rFont val="Arial"/>
        <family val="2"/>
      </rPr>
      <t xml:space="preserve"> Для наружных и внутренних работ.</t>
    </r>
  </si>
  <si>
    <r>
      <rPr>
        <b/>
        <sz val="9"/>
        <rFont val="Arial"/>
        <family val="2"/>
      </rPr>
      <t>Тайфун Мастер №12.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Клей для плитки эластичный</t>
    </r>
    <r>
      <rPr>
        <sz val="9"/>
        <rFont val="Arial"/>
        <family val="2"/>
      </rPr>
      <t xml:space="preserve"> с суперфиксацией и повышенной  водостойкостью. </t>
    </r>
  </si>
  <si>
    <r>
      <t>Тайфун Мастер №14. Клей для плитки быстротвердеющий</t>
    </r>
    <r>
      <rPr>
        <sz val="9"/>
        <rFont val="Arial"/>
        <family val="2"/>
      </rPr>
      <t xml:space="preserve">. Для наружных и внутренних работ.  </t>
    </r>
    <r>
      <rPr>
        <sz val="9"/>
        <color indexed="10"/>
        <rFont val="Arial"/>
        <family val="2"/>
      </rPr>
      <t xml:space="preserve">                         </t>
    </r>
  </si>
  <si>
    <r>
      <t xml:space="preserve">Тайфун Мастер №16. Клей для гипсокартона гипсовый. </t>
    </r>
    <r>
      <rPr>
        <sz val="9"/>
        <rFont val="Arial"/>
        <family val="2"/>
      </rPr>
      <t xml:space="preserve"> Для внутренних работ.  </t>
    </r>
    <r>
      <rPr>
        <sz val="9"/>
        <color indexed="10"/>
        <rFont val="Arial"/>
        <family val="2"/>
      </rPr>
      <t xml:space="preserve">                         </t>
    </r>
  </si>
  <si>
    <t xml:space="preserve">Фуги </t>
  </si>
  <si>
    <r>
      <rPr>
        <b/>
        <sz val="9"/>
        <rFont val="Arial"/>
        <family val="2"/>
      </rPr>
      <t>Люкс. Фуга белая</t>
    </r>
    <r>
      <rPr>
        <sz val="9"/>
        <rFont val="Arial"/>
        <family val="2"/>
      </rPr>
      <t xml:space="preserve">. Водостойкая. Для наружных и внутренних работ. </t>
    </r>
  </si>
  <si>
    <r>
      <rPr>
        <b/>
        <sz val="9"/>
        <rFont val="Arial"/>
        <family val="2"/>
      </rPr>
      <t xml:space="preserve">Люкс. Фуга серая. </t>
    </r>
    <r>
      <rPr>
        <sz val="9"/>
        <rFont val="Arial"/>
        <family val="2"/>
      </rPr>
      <t xml:space="preserve">Водостойкая. Для наружных и внутренних работ. </t>
    </r>
  </si>
  <si>
    <t>Клеевые смеси для легких штукатурных систем утепления</t>
  </si>
  <si>
    <r>
      <rPr>
        <b/>
        <sz val="9"/>
        <rFont val="Arial"/>
        <family val="2"/>
      </rPr>
      <t>Люкс Плюс КС.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Клей для утеплителя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и армирующей сетки</t>
    </r>
    <r>
      <rPr>
        <sz val="9"/>
        <rFont val="Arial"/>
        <family val="2"/>
      </rPr>
      <t xml:space="preserve"> в легких штукатурных системах утепления.</t>
    </r>
  </si>
  <si>
    <r>
      <rPr>
        <b/>
        <sz val="9"/>
        <rFont val="Arial"/>
        <family val="2"/>
      </rPr>
      <t>Тайфун Мастер №50.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Клей для утеплителя</t>
    </r>
    <r>
      <rPr>
        <sz val="9"/>
        <rFont val="Arial"/>
        <family val="2"/>
      </rPr>
      <t xml:space="preserve"> в легких штукатурных системах утепления.</t>
    </r>
  </si>
  <si>
    <r>
      <rPr>
        <b/>
        <sz val="9"/>
        <rFont val="Arial"/>
        <family val="2"/>
      </rPr>
      <t>Тайфун Мастер №51.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Клей для утеплителя и армирующей сетки</t>
    </r>
    <r>
      <rPr>
        <sz val="9"/>
        <rFont val="Arial"/>
        <family val="2"/>
      </rPr>
      <t xml:space="preserve">  в легких штукатурных системах утепления.</t>
    </r>
  </si>
  <si>
    <t>Самонивелиры и стяжки</t>
  </si>
  <si>
    <t xml:space="preserve">Люкс (2-20мм). Самонивелирующий состав для пола. </t>
  </si>
  <si>
    <t xml:space="preserve">Тайфун Мастер №40 (10-60мм). Самонивелирующий состав для пола. </t>
  </si>
  <si>
    <t>Тайфун Мастер №41 (2-20мм). Самонивелирующий состав для пола.</t>
  </si>
  <si>
    <t>Тайфун Мастер №44 (10-100мм). Состав для стяжек.</t>
  </si>
  <si>
    <t>Тайфун Мастер №44М (10-100мм). Состав для стяжек. Зимний.</t>
  </si>
  <si>
    <t>Тайфун Мастер №47 (5-80мм). Самонивелирующий состав быстротвердеющий. Внутр.</t>
  </si>
  <si>
    <t>Тайфун Мастер №48 (2-20мм). Самонивелирующий состав повышенной прочности цемент. Внутр. и наружн.</t>
  </si>
  <si>
    <t>Штукатурки выравнивающие</t>
  </si>
  <si>
    <r>
      <rPr>
        <b/>
        <sz val="9"/>
        <rFont val="Arial"/>
        <family val="2"/>
      </rPr>
      <t>Люкс.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Штукатурка цементная универсальная.</t>
    </r>
    <r>
      <rPr>
        <sz val="9"/>
        <rFont val="Arial"/>
        <family val="2"/>
      </rPr>
      <t xml:space="preserve"> Внутр. и наружн.</t>
    </r>
  </si>
  <si>
    <r>
      <rPr>
        <b/>
        <sz val="9"/>
        <rFont val="Arial"/>
        <family val="2"/>
      </rPr>
      <t>Люкс.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Штукатурка гипсовая для сухих помещений.</t>
    </r>
    <r>
      <rPr>
        <sz val="9"/>
        <rFont val="Arial"/>
        <family val="2"/>
      </rPr>
      <t xml:space="preserve"> Внутр.</t>
    </r>
  </si>
  <si>
    <t xml:space="preserve">Knauf Rotband, Штукатурка </t>
  </si>
  <si>
    <t>Knauf  Ротбанд пр- во РФ</t>
  </si>
  <si>
    <t>Knauf Ротбанд (пр- во Латвия)</t>
  </si>
  <si>
    <t>Ilmax 6800 Штукатурка цементная.</t>
  </si>
  <si>
    <r>
      <rPr>
        <b/>
        <sz val="9"/>
        <rFont val="Arial"/>
        <family val="2"/>
      </rPr>
      <t>Тайфун Мастер №21 Штукатурка цементная универсальная.</t>
    </r>
    <r>
      <rPr>
        <sz val="9"/>
        <rFont val="Arial"/>
        <family val="2"/>
      </rPr>
      <t xml:space="preserve"> Внутр. и наружн.</t>
    </r>
  </si>
  <si>
    <r>
      <rPr>
        <b/>
        <sz val="9"/>
        <rFont val="Arial"/>
        <family val="2"/>
      </rPr>
      <t xml:space="preserve">Тайфун Мастер №24 Штукатурка для блоков из ячеистого бетона. </t>
    </r>
    <r>
      <rPr>
        <sz val="9"/>
        <rFont val="Arial"/>
        <family val="2"/>
      </rPr>
      <t>Трещиностойкая, паропроницаемая.</t>
    </r>
  </si>
  <si>
    <r>
      <rPr>
        <b/>
        <sz val="9"/>
        <rFont val="Arial"/>
        <family val="2"/>
      </rPr>
      <t>Тайфун Мастер №20 Штукатурка гипсовая, для сухих помещени</t>
    </r>
    <r>
      <rPr>
        <sz val="9"/>
        <rFont val="Arial"/>
        <family val="2"/>
      </rPr>
      <t>й. Внутр.</t>
    </r>
  </si>
  <si>
    <t>Декоративные защитно-отделочные штукатурки.</t>
  </si>
  <si>
    <r>
      <rPr>
        <b/>
        <sz val="9"/>
        <rFont val="Arial"/>
        <family val="2"/>
      </rPr>
      <t>Тайфун Мастер №22А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Штукатурка финишная </t>
    </r>
    <r>
      <rPr>
        <b/>
        <u val="single"/>
        <sz val="9"/>
        <rFont val="Arial"/>
        <family val="2"/>
      </rPr>
      <t>БЕЛАЯ</t>
    </r>
    <r>
      <rPr>
        <b/>
        <sz val="9"/>
        <rFont val="Arial"/>
        <family val="2"/>
      </rPr>
      <t>, с гладкой (моделируемой) фактурой,</t>
    </r>
    <r>
      <rPr>
        <sz val="9"/>
        <rFont val="Arial"/>
        <family val="2"/>
      </rPr>
      <t xml:space="preserve"> внутр. и наружн. </t>
    </r>
  </si>
  <si>
    <r>
      <rPr>
        <b/>
        <sz val="9"/>
        <rFont val="Arial"/>
        <family val="2"/>
      </rPr>
      <t>Тайфун Мастер №22В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Штукатурка финишная </t>
    </r>
    <r>
      <rPr>
        <b/>
        <u val="single"/>
        <sz val="9"/>
        <rFont val="Arial"/>
        <family val="2"/>
      </rPr>
      <t>БЕЛАЯ</t>
    </r>
    <r>
      <rPr>
        <b/>
        <sz val="9"/>
        <rFont val="Arial"/>
        <family val="2"/>
      </rPr>
      <t>, с фактурой "ШУБА",</t>
    </r>
    <r>
      <rPr>
        <sz val="9"/>
        <rFont val="Arial"/>
        <family val="2"/>
      </rPr>
      <t xml:space="preserve"> внутр. и наружн. </t>
    </r>
  </si>
  <si>
    <r>
      <rPr>
        <b/>
        <sz val="9"/>
        <rFont val="Arial"/>
        <family val="2"/>
      </rPr>
      <t>Тайфун Мастер №22М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Штукатурка финишная </t>
    </r>
    <r>
      <rPr>
        <b/>
        <u val="single"/>
        <sz val="9"/>
        <rFont val="Arial"/>
        <family val="2"/>
      </rPr>
      <t>БЕЛАЯ</t>
    </r>
    <r>
      <rPr>
        <b/>
        <sz val="9"/>
        <rFont val="Arial"/>
        <family val="2"/>
      </rPr>
      <t>, с фактурой "ШАГРЕНЬ",</t>
    </r>
    <r>
      <rPr>
        <sz val="9"/>
        <rFont val="Arial"/>
        <family val="2"/>
      </rPr>
      <t xml:space="preserve"> внутр. и наружн. </t>
    </r>
  </si>
  <si>
    <r>
      <rPr>
        <b/>
        <sz val="9"/>
        <rFont val="Arial"/>
        <family val="2"/>
      </rPr>
      <t>Тайфун Мастер №22С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Штукатурка финишная, с фактурой "ШУБА",</t>
    </r>
    <r>
      <rPr>
        <sz val="9"/>
        <rFont val="Arial"/>
        <family val="2"/>
      </rPr>
      <t xml:space="preserve"> внутр. и наружн. </t>
    </r>
  </si>
  <si>
    <r>
      <rPr>
        <b/>
        <sz val="9"/>
        <rFont val="Arial"/>
        <family val="2"/>
      </rPr>
      <t>Тайфун Мастер №23.1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Штукатурка финишная </t>
    </r>
    <r>
      <rPr>
        <b/>
        <u val="single"/>
        <sz val="9"/>
        <rFont val="Arial"/>
        <family val="2"/>
      </rPr>
      <t>СЕРАЯ (под окраску)</t>
    </r>
    <r>
      <rPr>
        <b/>
        <sz val="9"/>
        <rFont val="Arial"/>
        <family val="2"/>
      </rPr>
      <t>, с фактурой "КОРОЕД",</t>
    </r>
    <r>
      <rPr>
        <sz val="9"/>
        <rFont val="Arial"/>
        <family val="2"/>
      </rPr>
      <t xml:space="preserve"> размер зерна 1мм. </t>
    </r>
  </si>
  <si>
    <r>
      <rPr>
        <b/>
        <sz val="9"/>
        <rFont val="Arial"/>
        <family val="2"/>
      </rPr>
      <t>Тайфун Мастер №23.2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Штукатурка финишная </t>
    </r>
    <r>
      <rPr>
        <b/>
        <u val="single"/>
        <sz val="9"/>
        <rFont val="Arial"/>
        <family val="2"/>
      </rPr>
      <t>СЕРАЯ (под окраску)</t>
    </r>
    <r>
      <rPr>
        <b/>
        <sz val="9"/>
        <rFont val="Arial"/>
        <family val="2"/>
      </rPr>
      <t>, с фактурой "КОРОЕД",</t>
    </r>
    <r>
      <rPr>
        <sz val="9"/>
        <rFont val="Arial"/>
        <family val="2"/>
      </rPr>
      <t xml:space="preserve"> размер зерна 2мм. </t>
    </r>
  </si>
  <si>
    <r>
      <rPr>
        <b/>
        <sz val="9"/>
        <rFont val="Arial"/>
        <family val="2"/>
      </rPr>
      <t>Тайфун Мастер №23.3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Штукатурка финишная </t>
    </r>
    <r>
      <rPr>
        <b/>
        <u val="single"/>
        <sz val="9"/>
        <rFont val="Arial"/>
        <family val="2"/>
      </rPr>
      <t>СЕРАЯ (под окраску)</t>
    </r>
    <r>
      <rPr>
        <b/>
        <sz val="9"/>
        <rFont val="Arial"/>
        <family val="2"/>
      </rPr>
      <t>, с фактурой "КОРОЕД",</t>
    </r>
    <r>
      <rPr>
        <sz val="9"/>
        <rFont val="Arial"/>
        <family val="2"/>
      </rPr>
      <t xml:space="preserve"> размер зерна 3мм. </t>
    </r>
  </si>
  <si>
    <r>
      <rPr>
        <b/>
        <sz val="9"/>
        <rFont val="Arial"/>
        <family val="2"/>
      </rPr>
      <t>Тайфун Мастер №23.1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Штукатурка финишная </t>
    </r>
    <r>
      <rPr>
        <b/>
        <u val="single"/>
        <sz val="9"/>
        <rFont val="Arial"/>
        <family val="2"/>
      </rPr>
      <t>БЕЛАЯ</t>
    </r>
    <r>
      <rPr>
        <b/>
        <sz val="9"/>
        <rFont val="Arial"/>
        <family val="2"/>
      </rPr>
      <t>, с фактурой "КОРОЕД",</t>
    </r>
    <r>
      <rPr>
        <sz val="9"/>
        <rFont val="Arial"/>
        <family val="2"/>
      </rPr>
      <t xml:space="preserve"> размер зерна 1мм. </t>
    </r>
  </si>
  <si>
    <r>
      <rPr>
        <b/>
        <sz val="9"/>
        <rFont val="Arial"/>
        <family val="2"/>
      </rPr>
      <t>Тайфун Мастер №23.2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Штукатурка финишная </t>
    </r>
    <r>
      <rPr>
        <b/>
        <u val="single"/>
        <sz val="9"/>
        <rFont val="Arial"/>
        <family val="2"/>
      </rPr>
      <t>БЕЛАЯ</t>
    </r>
    <r>
      <rPr>
        <b/>
        <sz val="9"/>
        <rFont val="Arial"/>
        <family val="2"/>
      </rPr>
      <t>, с фактурой "КОРОЕД",</t>
    </r>
    <r>
      <rPr>
        <sz val="9"/>
        <rFont val="Arial"/>
        <family val="2"/>
      </rPr>
      <t xml:space="preserve"> размер зерна 2мм. </t>
    </r>
  </si>
  <si>
    <r>
      <rPr>
        <b/>
        <sz val="9"/>
        <rFont val="Arial"/>
        <family val="2"/>
      </rPr>
      <t>Тайфун Мастер №23.3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Штукатурка финишная </t>
    </r>
    <r>
      <rPr>
        <b/>
        <u val="single"/>
        <sz val="9"/>
        <rFont val="Arial"/>
        <family val="2"/>
      </rPr>
      <t>БЕЛАЯ</t>
    </r>
    <r>
      <rPr>
        <b/>
        <sz val="9"/>
        <rFont val="Arial"/>
        <family val="2"/>
      </rPr>
      <t>, с фактурой "КОРОЕД",</t>
    </r>
    <r>
      <rPr>
        <sz val="9"/>
        <rFont val="Arial"/>
        <family val="2"/>
      </rPr>
      <t xml:space="preserve"> размер зерна 3мм. </t>
    </r>
  </si>
  <si>
    <r>
      <rPr>
        <b/>
        <sz val="9"/>
        <rFont val="Arial"/>
        <family val="2"/>
      </rPr>
      <t>Тайфун Мастер №23К-1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Штукатурка финишная </t>
    </r>
    <r>
      <rPr>
        <b/>
        <u val="single"/>
        <sz val="9"/>
        <rFont val="Arial"/>
        <family val="2"/>
      </rPr>
      <t>БЕЛАЯ</t>
    </r>
    <r>
      <rPr>
        <b/>
        <sz val="9"/>
        <rFont val="Arial"/>
        <family val="2"/>
      </rPr>
      <t>, с фактурой "КОРНИК",</t>
    </r>
    <r>
      <rPr>
        <sz val="9"/>
        <rFont val="Arial"/>
        <family val="2"/>
      </rPr>
      <t xml:space="preserve"> размер зерна 1мм. </t>
    </r>
  </si>
  <si>
    <r>
      <rPr>
        <b/>
        <sz val="9"/>
        <rFont val="Arial"/>
        <family val="2"/>
      </rPr>
      <t>Тайфун Мастер №23К-2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Штукатурка финишная </t>
    </r>
    <r>
      <rPr>
        <b/>
        <u val="single"/>
        <sz val="9"/>
        <rFont val="Arial"/>
        <family val="2"/>
      </rPr>
      <t>БЕЛАЯ</t>
    </r>
    <r>
      <rPr>
        <b/>
        <sz val="9"/>
        <rFont val="Arial"/>
        <family val="2"/>
      </rPr>
      <t>, с фактурой "КОРНИК",</t>
    </r>
    <r>
      <rPr>
        <sz val="9"/>
        <rFont val="Arial"/>
        <family val="2"/>
      </rPr>
      <t xml:space="preserve"> размер зерна 2мм. </t>
    </r>
  </si>
  <si>
    <r>
      <rPr>
        <b/>
        <sz val="9"/>
        <rFont val="Arial"/>
        <family val="2"/>
      </rPr>
      <t>Тайфун Мастер №23К-3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Штукатурка финишная </t>
    </r>
    <r>
      <rPr>
        <b/>
        <u val="single"/>
        <sz val="9"/>
        <rFont val="Arial"/>
        <family val="2"/>
      </rPr>
      <t>БЕЛАЯ</t>
    </r>
    <r>
      <rPr>
        <b/>
        <sz val="9"/>
        <rFont val="Arial"/>
        <family val="2"/>
      </rPr>
      <t>, с фактурой "КОРНИК",</t>
    </r>
    <r>
      <rPr>
        <sz val="9"/>
        <rFont val="Arial"/>
        <family val="2"/>
      </rPr>
      <t xml:space="preserve"> размер зерна 3мм. </t>
    </r>
  </si>
  <si>
    <t xml:space="preserve">Шпатлевки </t>
  </si>
  <si>
    <r>
      <rPr>
        <b/>
        <sz val="9"/>
        <rFont val="Arial"/>
        <family val="2"/>
      </rPr>
      <t>Тайфун Мастер №31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Шпатлевка цементная черновая,</t>
    </r>
    <r>
      <rPr>
        <sz val="9"/>
        <rFont val="Arial"/>
        <family val="2"/>
      </rPr>
      <t xml:space="preserve"> внутр. и наружн. </t>
    </r>
  </si>
  <si>
    <r>
      <rPr>
        <b/>
        <sz val="9"/>
        <rFont val="Arial"/>
        <family val="2"/>
      </rPr>
      <t>Тайфун Мастер №32с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Шпатлевка цементная финишная </t>
    </r>
    <r>
      <rPr>
        <b/>
        <u val="single"/>
        <sz val="9"/>
        <rFont val="Arial"/>
        <family val="2"/>
      </rPr>
      <t>СЕРАЯ</t>
    </r>
    <r>
      <rPr>
        <b/>
        <sz val="9"/>
        <rFont val="Arial"/>
        <family val="2"/>
      </rPr>
      <t>,</t>
    </r>
    <r>
      <rPr>
        <sz val="9"/>
        <rFont val="Arial"/>
        <family val="2"/>
      </rPr>
      <t xml:space="preserve"> внутр. и наружн. </t>
    </r>
  </si>
  <si>
    <r>
      <rPr>
        <b/>
        <sz val="9"/>
        <rFont val="Arial"/>
        <family val="2"/>
      </rPr>
      <t>Тайфун Мастер №32е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Шпатлевка цементная финишная </t>
    </r>
    <r>
      <rPr>
        <b/>
        <u val="single"/>
        <sz val="9"/>
        <rFont val="Arial"/>
        <family val="2"/>
      </rPr>
      <t>БЕЛАЯ</t>
    </r>
    <r>
      <rPr>
        <b/>
        <sz val="9"/>
        <rFont val="Arial"/>
        <family val="2"/>
      </rPr>
      <t>,</t>
    </r>
    <r>
      <rPr>
        <sz val="9"/>
        <rFont val="Arial"/>
        <family val="2"/>
      </rPr>
      <t xml:space="preserve"> внутр. и наружн. </t>
    </r>
  </si>
  <si>
    <r>
      <rPr>
        <b/>
        <sz val="9"/>
        <rFont val="Arial"/>
        <family val="2"/>
      </rPr>
      <t xml:space="preserve">ЛЮКС шпатлевка гипсовая </t>
    </r>
    <r>
      <rPr>
        <b/>
        <u val="single"/>
        <sz val="9"/>
        <rFont val="Arial"/>
        <family val="2"/>
      </rPr>
      <t>БЕЛАЯ</t>
    </r>
    <r>
      <rPr>
        <b/>
        <sz val="9"/>
        <rFont val="Arial"/>
        <family val="2"/>
      </rPr>
      <t>,</t>
    </r>
    <r>
      <rPr>
        <sz val="9"/>
        <rFont val="Arial"/>
        <family val="2"/>
      </rPr>
      <t xml:space="preserve"> внутр.</t>
    </r>
  </si>
  <si>
    <r>
      <rPr>
        <b/>
        <sz val="9"/>
        <rFont val="Arial"/>
        <family val="2"/>
      </rPr>
      <t>Тайфун Мастер №30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Шпатлевка гипсовая старт-финиш </t>
    </r>
    <r>
      <rPr>
        <b/>
        <u val="single"/>
        <sz val="9"/>
        <rFont val="Arial"/>
        <family val="2"/>
      </rPr>
      <t>БЕЛАЯ</t>
    </r>
    <r>
      <rPr>
        <b/>
        <sz val="9"/>
        <rFont val="Arial"/>
        <family val="2"/>
      </rPr>
      <t>,</t>
    </r>
    <r>
      <rPr>
        <sz val="9"/>
        <rFont val="Arial"/>
        <family val="2"/>
      </rPr>
      <t xml:space="preserve"> внутр.</t>
    </r>
  </si>
  <si>
    <r>
      <rPr>
        <b/>
        <sz val="9"/>
        <rFont val="Arial"/>
        <family val="2"/>
      </rPr>
      <t>Тайфун Мастер №35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строительный гипс,</t>
    </r>
    <r>
      <rPr>
        <sz val="9"/>
        <rFont val="Arial"/>
        <family val="2"/>
      </rPr>
      <t xml:space="preserve"> внутр.</t>
    </r>
  </si>
  <si>
    <r>
      <t>Акрил Путц Старт-финиш. Шпатлевка сухая акриловая</t>
    </r>
    <r>
      <rPr>
        <sz val="9"/>
        <rFont val="Arial"/>
        <family val="2"/>
      </rPr>
      <t xml:space="preserve"> для внутренних работ.</t>
    </r>
  </si>
  <si>
    <r>
      <t xml:space="preserve">Акрил Путц Финиш. Готовая акриловая шпатлевочная масса </t>
    </r>
    <r>
      <rPr>
        <sz val="9"/>
        <rFont val="Arial"/>
        <family val="2"/>
      </rPr>
      <t>для внутренних работ.</t>
    </r>
  </si>
  <si>
    <t>Грунтовки</t>
  </si>
  <si>
    <r>
      <rPr>
        <b/>
        <sz val="9"/>
        <rFont val="Arial"/>
        <family val="2"/>
      </rPr>
      <t>Тайфун Мастер №100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Грунтовка акриловая укрепляющая глубокого проникновения</t>
    </r>
    <r>
      <rPr>
        <sz val="9"/>
        <rFont val="Arial"/>
        <family val="2"/>
      </rPr>
      <t>.</t>
    </r>
  </si>
  <si>
    <t>л</t>
  </si>
  <si>
    <t xml:space="preserve">Ceresit CT16. Грунтующая краска. </t>
  </si>
  <si>
    <t>Ceresit CT17. «ProfiGrunt». Грунтовка глубокопроникающая, концентрат.</t>
  </si>
  <si>
    <t>Гидроизоляция</t>
  </si>
  <si>
    <r>
      <t xml:space="preserve">Люкс. Состав гидроизоляционный специальный. </t>
    </r>
    <r>
      <rPr>
        <sz val="9"/>
        <rFont val="Arial"/>
        <family val="2"/>
      </rPr>
      <t>внутр. и наружн.</t>
    </r>
    <r>
      <rPr>
        <b/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</si>
  <si>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Тайфун Мастер №42</t>
    </r>
    <r>
      <rPr>
        <sz val="9"/>
        <rFont val="Arial"/>
        <family val="2"/>
      </rPr>
      <t xml:space="preserve"> С</t>
    </r>
    <r>
      <rPr>
        <b/>
        <sz val="9"/>
        <rFont val="Arial"/>
        <family val="2"/>
      </rPr>
      <t xml:space="preserve">остав гидроизоляционный универсальный. </t>
    </r>
    <r>
      <rPr>
        <sz val="9"/>
        <rFont val="Arial"/>
        <family val="2"/>
      </rPr>
      <t xml:space="preserve">внутр. и наружн. </t>
    </r>
  </si>
  <si>
    <r>
      <rPr>
        <b/>
        <sz val="9"/>
        <rFont val="Arial"/>
        <family val="2"/>
      </rPr>
      <t>Тайфун Мастер №43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Состав гидроизоляционный специальный. </t>
    </r>
    <r>
      <rPr>
        <sz val="9"/>
        <rFont val="Arial"/>
        <family val="2"/>
      </rPr>
      <t xml:space="preserve">внутр. и наружн. </t>
    </r>
  </si>
  <si>
    <t xml:space="preserve">Составы для ремонта бетонных и железобетонных конструкций </t>
  </si>
  <si>
    <t xml:space="preserve">Тайфун Мастер №29 Состав для ремонта поврежденных участков бетонных и железобетонных конструкций </t>
  </si>
  <si>
    <t xml:space="preserve">Тайфун Мастер №39 Шпатлевка цементная для ремонта и отделки бетонных и железобетонных конструкций </t>
  </si>
  <si>
    <t xml:space="preserve">Тайфун Мастер №99 Грунтовка  для защиты арматуры от коррозии при ремонте ж/б конструкций </t>
  </si>
  <si>
    <t xml:space="preserve">Смеси для кладки стеновых материалов </t>
  </si>
  <si>
    <t xml:space="preserve">Тайфун Мастер №15 Клей для блоков из ячеистого бетона "без мостиков холода" </t>
  </si>
  <si>
    <t>Тайфун Мастер №17 Кладочный состав для камней и блоков</t>
  </si>
  <si>
    <t xml:space="preserve">Тайфун Мастер №18 Клей для блоков из ячеистого бетона  </t>
  </si>
  <si>
    <t>Портландцемент ПЦ-500 Д20, меш. 25кг</t>
  </si>
  <si>
    <t>меш</t>
  </si>
  <si>
    <t>Кол-во в упаковке</t>
  </si>
  <si>
    <t>Цена за единицу измерения с НДС</t>
  </si>
  <si>
    <t xml:space="preserve">Лакокрасочные материалы </t>
  </si>
  <si>
    <t>Краска акриловая в/д для потолков FARBITEX  (25 кг)</t>
  </si>
  <si>
    <t>13 - 25</t>
  </si>
  <si>
    <t>Краска акриловая в/д интерьерная FARBITEX  (25 кг)</t>
  </si>
  <si>
    <t>3 - 6 - 25</t>
  </si>
  <si>
    <t>Краска акриловая в/д фасадная FARBITEX  (25 кг)</t>
  </si>
  <si>
    <t>Краска акриловая в/д Diamant Комфорт белая 10 л. (14.4 кг)</t>
  </si>
  <si>
    <t>Краска акриловая в/д Diamant Ренова белая 10 л. (16.4 кг)</t>
  </si>
  <si>
    <t>Краска акриловая в/д Diamant Латекс износостойкая 10 л. (15 кг.)</t>
  </si>
  <si>
    <t>Краска акриловая в/д Diamant Фасад белая 10 л. (15,5 кг)</t>
  </si>
  <si>
    <t>Краска акриловая в/д  "CORAL", моющаяся, износостойкая</t>
  </si>
  <si>
    <t>1,4 - 7 - 27</t>
  </si>
  <si>
    <t>Краска акриловая в/д  "CORAL" фасадная</t>
  </si>
  <si>
    <t>Краска ВД-АК Alpina Expert Renova белая 10 л. (16.4 кг)</t>
  </si>
  <si>
    <t>Краска ВД-АК Alpina Expert Mattlatex белая 10 л. (15 кг)</t>
  </si>
  <si>
    <t>Краска ВД-АК Alpina Expert Fassadenfarbe белая 10 л. (15.5 кг)</t>
  </si>
  <si>
    <t xml:space="preserve">Ceresit CT16. Краска акриловая грунтующая. Канистра 10л. </t>
  </si>
  <si>
    <t>Ceresit CT17 «ProfiGrunt» 10л. Грунтовка акриловая глубокопроникающая, концентрат.</t>
  </si>
  <si>
    <t>Эмаль алкидная ПФ 115 белая, цветная (21кг)</t>
  </si>
  <si>
    <t>Эмаль алкидная ПФ 266 для пола (21кг)</t>
  </si>
  <si>
    <t>Грунтовка алкидная ГФ-021 по дереву и металлу (23кг)</t>
  </si>
  <si>
    <t>Грунтовка алкидная  ГФ-0119 антикоррозионная (12кг)</t>
  </si>
  <si>
    <t>Грунт-эмаль быстросохнущая ФА-61 антикорозионная 3в1 (10кг)</t>
  </si>
  <si>
    <t>Лак паркетный АУ-21 алкидно-уретановый</t>
  </si>
  <si>
    <t>0,7 - 1,5 - 7</t>
  </si>
  <si>
    <t>Лак ПФ-11 "Лакобейц" (лак-пропитка по дереву)</t>
  </si>
  <si>
    <t>0,7 - 7</t>
  </si>
  <si>
    <t>Цена на лакокрасочные материалы может меняться в зависимости от расцветки и объема тары.</t>
  </si>
  <si>
    <t>Плитка керамическая</t>
  </si>
  <si>
    <t>Плитка ГРЕС (керамогранит) 300х300мм</t>
  </si>
  <si>
    <t>м2</t>
  </si>
  <si>
    <t>х</t>
  </si>
  <si>
    <t>Плитка напольная керамическая 300х300мм</t>
  </si>
  <si>
    <t>Плитка облицовочная керамическая 200х300мм</t>
  </si>
  <si>
    <t>Плитка кислотоупорная 230х113, 200х200, 300х300мм</t>
  </si>
  <si>
    <t>Цена на плитку керамическую может меняться в зависимости от расцветки и размера.</t>
  </si>
  <si>
    <t>Гипсокартон</t>
  </si>
  <si>
    <t>Плита г/к Белгипс 9,5*1200*2500 (обычная), 3м2</t>
  </si>
  <si>
    <t>лист</t>
  </si>
  <si>
    <t>3/3,6</t>
  </si>
  <si>
    <t>Плита г/к Белгипс 12,5*1200*2500 (обычная), 3м2</t>
  </si>
  <si>
    <t>Плита г/к Белгипс 12,5*1200*2500 (влагостойкая), 3м2</t>
  </si>
  <si>
    <t>Плита г/к Кнауф 9,5*1200*2500/3000 (обычная), 3м2</t>
  </si>
  <si>
    <t xml:space="preserve">лист </t>
  </si>
  <si>
    <t>Плита г/к Кнауф 9,5*1200*2500/3000 (влагостойкая), 3м2</t>
  </si>
  <si>
    <t>Плита г/к Кнауф 12,5*1200*2500/3000 (обычная), 3м2</t>
  </si>
  <si>
    <t>Плита г/к Кнауф 12,5*1200*2500/3000 (влагостойкая), 3м2</t>
  </si>
  <si>
    <t>Плита г/к Кнауф 12,5*1200*2500/3000 (огнестойкий), 3м2</t>
  </si>
  <si>
    <t>Плита г/к Кнауф / Ригипс 12,5*1200*2500/3000 (огневлагостойкий)</t>
  </si>
  <si>
    <t xml:space="preserve">Комплектация к ГКЛ - профили ПЛ,  ПС  ПН, подвесы, соединители  профилей,   саморезы и пр.  </t>
  </si>
  <si>
    <t>По запросу</t>
  </si>
  <si>
    <t>Подвесные потолки</t>
  </si>
  <si>
    <t>Плита потолочная минераловатная BOKAL Board  600*600*8мм (7,2м2)</t>
  </si>
  <si>
    <t>Плита потолочная минераловатная Armstrong Bajkal Board  600*600*12 мм (7,2м2)</t>
  </si>
  <si>
    <t xml:space="preserve">Плита потолочная минераловатная Armstrong Oasis Board  600*600*12 мм (7,2м2) </t>
  </si>
  <si>
    <t xml:space="preserve">Плита потолочная минераловатная Armstrong Dune Supreme Board  600*600*15 мм </t>
  </si>
  <si>
    <t xml:space="preserve">Комплектация к подвесному потолку - профили, подвесы,  светильники </t>
  </si>
  <si>
    <t>Шифер, Ондулин</t>
  </si>
  <si>
    <t>Листы а/ц волнистые на поддонах (1750*1130*5,2-5,8мм). Цвет серый.</t>
  </si>
  <si>
    <t>Листы а/ц волнистые на поддонах (1750*1130*5,2-5,8мм). Цвет красный, зеленый, коричневый.</t>
  </si>
  <si>
    <t>Листы а/ц плоские на поддонах (1750*1110*8мм). Цвет серый.</t>
  </si>
  <si>
    <t>Листы а/ц плоские на поддонах (3000*1500*10мм). Цвет серый.</t>
  </si>
  <si>
    <t>Лист кровельный ONDULINE (красный, зеленый, коричневый) 1950-950мм.</t>
  </si>
  <si>
    <t>Плита OSB-3 влагостойкая</t>
  </si>
  <si>
    <t>Плита OSB-3 толщ.9мм (2,5х1,25м - 3,125м2)</t>
  </si>
  <si>
    <t>Плита OSB-3 толщ.10мм (2,5х1,25м - 3,125м2)</t>
  </si>
  <si>
    <t>Плита OSB-3 толщ.12мм (2,5х1,25м - 3,125м2)</t>
  </si>
  <si>
    <t>Плита OSB-3 толщ.15мм (2,5х1,25м - 3,125м2)</t>
  </si>
  <si>
    <t>Плита OSB-3 толщ.18мм (2,5х1,25м - 3,125м2)</t>
  </si>
  <si>
    <t>Плита OSB-3 толщ.22мм (2,5х1,25м - 3,125м2)</t>
  </si>
  <si>
    <t>Сетка металлическая сварная</t>
  </si>
  <si>
    <t>Сетка металлическая сварная в картах D3.0 Яч. 50х50, 500х2000мм</t>
  </si>
  <si>
    <t>Сетка металлическая сварная в картах D3.0 Яч. 100х100, 1000х2000мм</t>
  </si>
  <si>
    <t>Сетка металлическая сварная в картах D4.0 Яч. 50х50, 500х2000мм</t>
  </si>
  <si>
    <t>Сетка металлическая сварная в картах D4.0 Яч. 100х100, 1000х2000мм</t>
  </si>
  <si>
    <t>Сетка металлическая сварная оцинкованная D0,8, яч.20/20, 1х25мм</t>
  </si>
  <si>
    <t>Сетка металлическая сварная оцинкованная D2.0, яч.50/50, 1х15мм</t>
  </si>
  <si>
    <t>Пены монтажные, герметики</t>
  </si>
  <si>
    <t>Пена профессиональная Penomax  750 мл. Всесезонная.</t>
  </si>
  <si>
    <t xml:space="preserve">Пена бытовая 750 мл. Всесезонная. </t>
  </si>
  <si>
    <t>Акриловый герметик «PenoMAX»310 мл, белый</t>
  </si>
  <si>
    <t>Герметик силиконовый универсальный «PenoMAX»310 мл, белый/прозрачный</t>
  </si>
  <si>
    <t>Герметик силиконовый санитарный «PenoMAX»310 мл, белый/прозрачный</t>
  </si>
  <si>
    <t>Клей- жидкие гвозди   Penomax 301 Polystirol, 310мл.</t>
  </si>
  <si>
    <t xml:space="preserve">Крепеж строительный, метизы, дюбели, анкеры, гвозди, скобы и пр. </t>
  </si>
  <si>
    <t>Кирпич, блоки, цемент, кладочные материалы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</si>
</sst>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11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20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mbria"/>
      <family val="2"/>
    </font>
    <font>
      <sz val="11"/>
      <name val="Cambria"/>
      <family val="1"/>
    </font>
    <font>
      <sz val="11"/>
      <color indexed="8"/>
      <name val="Cambria"/>
      <family val="1"/>
    </font>
    <font>
      <b/>
      <sz val="11"/>
      <name val="Cambria"/>
      <family val="1"/>
    </font>
    <font>
      <b/>
      <sz val="11"/>
      <name val="Courier New"/>
      <family val="3"/>
    </font>
    <font>
      <b/>
      <sz val="11"/>
      <color indexed="16"/>
      <name val="Courier New"/>
      <family val="3"/>
    </font>
    <font>
      <sz val="11"/>
      <color indexed="16"/>
      <name val="Cambria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8"/>
      <color indexed="8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2"/>
      <color indexed="9"/>
      <name val="Times New Roman"/>
      <family val="1"/>
    </font>
    <font>
      <sz val="12"/>
      <color indexed="9"/>
      <name val="Arial Cyr"/>
      <family val="0"/>
    </font>
    <font>
      <sz val="11"/>
      <color indexed="9"/>
      <name val="Calibri"/>
      <family val="2"/>
    </font>
    <font>
      <sz val="11"/>
      <color indexed="9"/>
      <name val="Cambria"/>
      <family val="2"/>
    </font>
    <font>
      <b/>
      <sz val="11"/>
      <color indexed="9"/>
      <name val="Times New Roman"/>
      <family val="1"/>
    </font>
    <font>
      <sz val="9"/>
      <color indexed="9"/>
      <name val="Times New Roman"/>
      <family val="1"/>
    </font>
    <font>
      <b/>
      <sz val="20"/>
      <color indexed="9"/>
      <name val="Calibri"/>
      <family val="2"/>
    </font>
    <font>
      <u val="single"/>
      <sz val="11"/>
      <color indexed="9"/>
      <name val="Calibri"/>
      <family val="2"/>
    </font>
    <font>
      <b/>
      <sz val="12"/>
      <color indexed="9"/>
      <name val="Calibri"/>
      <family val="2"/>
    </font>
    <font>
      <sz val="14"/>
      <color indexed="9"/>
      <name val="Calibri"/>
      <family val="2"/>
    </font>
    <font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9"/>
      <color indexed="10"/>
      <name val="Arial"/>
      <family val="2"/>
    </font>
    <font>
      <u val="single"/>
      <sz val="8.8"/>
      <color indexed="12"/>
      <name val="Calibri"/>
      <family val="2"/>
    </font>
    <font>
      <b/>
      <sz val="8.8"/>
      <name val="Arial"/>
      <family val="2"/>
    </font>
    <font>
      <b/>
      <u val="single"/>
      <sz val="9"/>
      <name val="Arial"/>
      <family val="2"/>
    </font>
    <font>
      <sz val="10"/>
      <name val="Times New Roman"/>
      <family val="1"/>
    </font>
    <font>
      <b/>
      <i/>
      <sz val="12"/>
      <name val="Arial"/>
      <family val="2"/>
    </font>
    <font>
      <b/>
      <sz val="10"/>
      <name val="Arial Cyr"/>
      <family val="0"/>
    </font>
    <font>
      <b/>
      <i/>
      <sz val="12"/>
      <name val="Arial Cyr"/>
      <family val="0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mbria"/>
      <family val="1"/>
    </font>
    <font>
      <sz val="11"/>
      <color theme="1"/>
      <name val="Cambria"/>
      <family val="1"/>
    </font>
    <font>
      <sz val="8"/>
      <color rgb="FF000000"/>
      <name val="Cambria"/>
      <family val="2"/>
    </font>
    <font>
      <b/>
      <sz val="11"/>
      <color theme="1"/>
      <name val="Times New Roman"/>
      <family val="1"/>
    </font>
    <font>
      <sz val="11"/>
      <color theme="0"/>
      <name val="Cambria"/>
      <family val="2"/>
    </font>
    <font>
      <b/>
      <sz val="11"/>
      <color theme="0"/>
      <name val="Times New Roman"/>
      <family val="1"/>
    </font>
    <font>
      <sz val="12"/>
      <color theme="0"/>
      <name val="Times New Roman"/>
      <family val="1"/>
    </font>
    <font>
      <sz val="12"/>
      <color theme="0"/>
      <name val="Arial Cyr"/>
      <family val="0"/>
    </font>
    <font>
      <sz val="9"/>
      <color theme="0"/>
      <name val="Times New Roman"/>
      <family val="1"/>
    </font>
    <font>
      <b/>
      <sz val="20"/>
      <color theme="0"/>
      <name val="Calibri"/>
      <family val="2"/>
    </font>
    <font>
      <u val="single"/>
      <sz val="11"/>
      <color theme="0"/>
      <name val="Calibri"/>
      <family val="2"/>
    </font>
    <font>
      <sz val="14"/>
      <color theme="0"/>
      <name val="Calibri"/>
      <family val="2"/>
    </font>
    <font>
      <b/>
      <sz val="10"/>
      <color theme="0"/>
      <name val="Times New Roman"/>
      <family val="1"/>
    </font>
    <font>
      <sz val="12"/>
      <color theme="1"/>
      <name val="Calibri"/>
      <family val="2"/>
    </font>
    <font>
      <b/>
      <sz val="11"/>
      <color rgb="FF622423"/>
      <name val="Courier New"/>
      <family val="3"/>
    </font>
    <font>
      <b/>
      <sz val="12"/>
      <color theme="0"/>
      <name val="Calibri"/>
      <family val="2"/>
    </font>
    <font>
      <sz val="11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/>
      <bottom style="thin"/>
    </border>
    <border>
      <left/>
      <right/>
      <top/>
      <bottom style="thin">
        <color rgb="FF000000"/>
      </bottom>
    </border>
    <border>
      <left style="thin"/>
      <right style="thin"/>
      <top style="thin"/>
      <bottom/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/>
      <top style="thin"/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>
        <color rgb="FF000000"/>
      </top>
      <bottom/>
    </border>
    <border>
      <left style="thin"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>
        <color rgb="FF000000"/>
      </right>
      <top style="thin"/>
      <bottom style="thin">
        <color rgb="FF000000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1" applyNumberFormat="0" applyAlignment="0" applyProtection="0"/>
    <xf numFmtId="0" fontId="83" fillId="27" borderId="2" applyNumberFormat="0" applyAlignment="0" applyProtection="0"/>
    <xf numFmtId="0" fontId="84" fillId="27" borderId="1" applyNumberFormat="0" applyAlignment="0" applyProtection="0"/>
    <xf numFmtId="0" fontId="8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28" borderId="7" applyNumberFormat="0" applyAlignment="0" applyProtection="0"/>
    <xf numFmtId="0" fontId="91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30" borderId="0" applyNumberFormat="0" applyBorder="0" applyAlignment="0" applyProtection="0"/>
    <xf numFmtId="0" fontId="9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7" fillId="32" borderId="0" applyNumberFormat="0" applyBorder="0" applyAlignment="0" applyProtection="0"/>
  </cellStyleXfs>
  <cellXfs count="54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98" fillId="0" borderId="10" xfId="0" applyFont="1" applyBorder="1" applyAlignment="1">
      <alignment horizontal="center" vertical="center"/>
    </xf>
    <xf numFmtId="0" fontId="99" fillId="0" borderId="10" xfId="0" applyFont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15" fillId="0" borderId="11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3" fontId="100" fillId="0" borderId="0" xfId="0" applyNumberFormat="1" applyFont="1" applyFill="1" applyBorder="1" applyAlignment="1">
      <alignment horizontal="right" vertical="top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 indent="1"/>
    </xf>
    <xf numFmtId="1" fontId="101" fillId="0" borderId="0" xfId="0" applyNumberFormat="1" applyFont="1" applyBorder="1" applyAlignment="1">
      <alignment/>
    </xf>
    <xf numFmtId="2" fontId="100" fillId="0" borderId="0" xfId="0" applyNumberFormat="1" applyFont="1" applyFill="1" applyBorder="1" applyAlignment="1">
      <alignment horizontal="center" vertical="top" wrapText="1"/>
    </xf>
    <xf numFmtId="164" fontId="100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2" fontId="100" fillId="0" borderId="0" xfId="0" applyNumberFormat="1" applyFont="1" applyFill="1" applyBorder="1" applyAlignment="1">
      <alignment vertical="top" wrapText="1"/>
    </xf>
    <xf numFmtId="0" fontId="89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top"/>
    </xf>
    <xf numFmtId="0" fontId="15" fillId="0" borderId="11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left" vertical="top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top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2" fontId="102" fillId="0" borderId="0" xfId="0" applyNumberFormat="1" applyFont="1" applyFill="1" applyBorder="1" applyAlignment="1">
      <alignment vertical="top" wrapText="1"/>
    </xf>
    <xf numFmtId="3" fontId="102" fillId="0" borderId="0" xfId="0" applyNumberFormat="1" applyFont="1" applyFill="1" applyBorder="1" applyAlignment="1">
      <alignment vertical="top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top" wrapText="1"/>
    </xf>
    <xf numFmtId="0" fontId="15" fillId="0" borderId="20" xfId="0" applyFont="1" applyFill="1" applyBorder="1" applyAlignment="1">
      <alignment horizontal="center" vertical="top" wrapText="1"/>
    </xf>
    <xf numFmtId="0" fontId="15" fillId="0" borderId="24" xfId="0" applyFont="1" applyFill="1" applyBorder="1" applyAlignment="1">
      <alignment horizontal="center" vertical="center" wrapText="1"/>
    </xf>
    <xf numFmtId="165" fontId="102" fillId="0" borderId="0" xfId="0" applyNumberFormat="1" applyFont="1" applyFill="1" applyBorder="1" applyAlignment="1">
      <alignment vertical="top" wrapText="1"/>
    </xf>
    <xf numFmtId="164" fontId="102" fillId="0" borderId="0" xfId="0" applyNumberFormat="1" applyFont="1" applyFill="1" applyBorder="1" applyAlignment="1">
      <alignment vertical="top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03" fillId="0" borderId="10" xfId="0" applyFont="1" applyBorder="1" applyAlignment="1">
      <alignment horizontal="center" wrapText="1"/>
    </xf>
    <xf numFmtId="0" fontId="27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center" vertical="top" wrapText="1"/>
    </xf>
    <xf numFmtId="0" fontId="25" fillId="0" borderId="10" xfId="0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3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8" fillId="0" borderId="27" xfId="0" applyFont="1" applyFill="1" applyBorder="1" applyAlignment="1">
      <alignment vertical="center" wrapText="1"/>
    </xf>
    <xf numFmtId="0" fontId="28" fillId="0" borderId="28" xfId="0" applyFont="1" applyFill="1" applyBorder="1" applyAlignment="1">
      <alignment vertical="center" wrapText="1"/>
    </xf>
    <xf numFmtId="0" fontId="28" fillId="0" borderId="29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horizontal="left" vertical="top" indent="1" readingOrder="1"/>
    </xf>
    <xf numFmtId="0" fontId="33" fillId="0" borderId="10" xfId="0" applyFont="1" applyFill="1" applyBorder="1" applyAlignment="1">
      <alignment horizontal="left" vertical="top" wrapText="1" indent="1" readingOrder="1"/>
    </xf>
    <xf numFmtId="0" fontId="35" fillId="0" borderId="10" xfId="0" applyFont="1" applyFill="1" applyBorder="1" applyAlignment="1">
      <alignment horizontal="left" vertical="justify" wrapText="1" readingOrder="1"/>
    </xf>
    <xf numFmtId="0" fontId="33" fillId="0" borderId="10" xfId="0" applyFont="1" applyFill="1" applyBorder="1" applyAlignment="1">
      <alignment wrapText="1"/>
    </xf>
    <xf numFmtId="0" fontId="35" fillId="0" borderId="10" xfId="0" applyFont="1" applyFill="1" applyBorder="1" applyAlignment="1">
      <alignment horizontal="left" vertical="top" indent="1" readingOrder="1"/>
    </xf>
    <xf numFmtId="0" fontId="30" fillId="0" borderId="3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30" fillId="0" borderId="31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vertical="center" wrapText="1"/>
    </xf>
    <xf numFmtId="3" fontId="33" fillId="0" borderId="0" xfId="0" applyNumberFormat="1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3" fontId="28" fillId="0" borderId="0" xfId="0" applyNumberFormat="1" applyFont="1" applyBorder="1" applyAlignment="1">
      <alignment horizontal="center" vertical="top" wrapText="1"/>
    </xf>
    <xf numFmtId="3" fontId="104" fillId="0" borderId="0" xfId="0" applyNumberFormat="1" applyFont="1" applyFill="1" applyBorder="1" applyAlignment="1">
      <alignment horizontal="center" vertical="top" wrapText="1"/>
    </xf>
    <xf numFmtId="3" fontId="104" fillId="0" borderId="0" xfId="0" applyNumberFormat="1" applyFont="1" applyFill="1" applyBorder="1" applyAlignment="1">
      <alignment horizontal="right" vertical="top" wrapText="1"/>
    </xf>
    <xf numFmtId="0" fontId="81" fillId="0" borderId="0" xfId="0" applyFont="1" applyBorder="1" applyAlignment="1">
      <alignment/>
    </xf>
    <xf numFmtId="3" fontId="104" fillId="0" borderId="0" xfId="0" applyNumberFormat="1" applyFont="1" applyFill="1" applyBorder="1" applyAlignment="1">
      <alignment horizontal="center" vertical="top" wrapText="1"/>
    </xf>
    <xf numFmtId="3" fontId="104" fillId="0" borderId="0" xfId="0" applyNumberFormat="1" applyFont="1" applyFill="1" applyBorder="1" applyAlignment="1">
      <alignment horizontal="center" vertical="center" wrapText="1"/>
    </xf>
    <xf numFmtId="3" fontId="104" fillId="0" borderId="0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top" wrapText="1"/>
    </xf>
    <xf numFmtId="3" fontId="0" fillId="0" borderId="21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0" fontId="15" fillId="0" borderId="20" xfId="0" applyFont="1" applyFill="1" applyBorder="1" applyAlignment="1">
      <alignment horizontal="left" vertical="top" wrapText="1"/>
    </xf>
    <xf numFmtId="0" fontId="15" fillId="0" borderId="21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left" vertical="top" wrapText="1"/>
    </xf>
    <xf numFmtId="0" fontId="15" fillId="0" borderId="20" xfId="0" applyFont="1" applyFill="1" applyBorder="1" applyAlignment="1">
      <alignment horizontal="left" vertical="center" wrapText="1"/>
    </xf>
    <xf numFmtId="3" fontId="103" fillId="0" borderId="10" xfId="0" applyNumberFormat="1" applyFont="1" applyBorder="1" applyAlignment="1">
      <alignment horizontal="center" wrapText="1"/>
    </xf>
    <xf numFmtId="0" fontId="105" fillId="0" borderId="0" xfId="0" applyFont="1" applyBorder="1" applyAlignment="1">
      <alignment horizontal="center" wrapText="1"/>
    </xf>
    <xf numFmtId="0" fontId="106" fillId="0" borderId="0" xfId="0" applyFont="1" applyFill="1" applyBorder="1" applyAlignment="1">
      <alignment horizontal="center" vertical="top" wrapText="1"/>
    </xf>
    <xf numFmtId="3" fontId="107" fillId="0" borderId="0" xfId="0" applyNumberFormat="1" applyFont="1" applyBorder="1" applyAlignment="1">
      <alignment horizontal="center" vertical="top" wrapText="1"/>
    </xf>
    <xf numFmtId="0" fontId="107" fillId="0" borderId="0" xfId="0" applyFont="1" applyFill="1" applyBorder="1" applyAlignment="1">
      <alignment horizontal="center" vertical="center"/>
    </xf>
    <xf numFmtId="0" fontId="106" fillId="0" borderId="0" xfId="0" applyFont="1" applyFill="1" applyBorder="1" applyAlignment="1">
      <alignment horizontal="center" vertical="top" wrapText="1"/>
    </xf>
    <xf numFmtId="0" fontId="81" fillId="33" borderId="0" xfId="0" applyFont="1" applyFill="1" applyBorder="1" applyAlignment="1">
      <alignment/>
    </xf>
    <xf numFmtId="0" fontId="104" fillId="33" borderId="0" xfId="0" applyFont="1" applyFill="1" applyBorder="1" applyAlignment="1">
      <alignment horizontal="center" vertical="top" wrapText="1"/>
    </xf>
    <xf numFmtId="2" fontId="104" fillId="33" borderId="0" xfId="0" applyNumberFormat="1" applyFont="1" applyFill="1" applyBorder="1" applyAlignment="1">
      <alignment vertical="top" wrapText="1"/>
    </xf>
    <xf numFmtId="1" fontId="104" fillId="33" borderId="0" xfId="0" applyNumberFormat="1" applyFont="1" applyFill="1" applyBorder="1" applyAlignment="1">
      <alignment/>
    </xf>
    <xf numFmtId="164" fontId="104" fillId="33" borderId="0" xfId="0" applyNumberFormat="1" applyFont="1" applyFill="1" applyBorder="1" applyAlignment="1">
      <alignment horizontal="center" vertical="top" wrapText="1"/>
    </xf>
    <xf numFmtId="2" fontId="104" fillId="33" borderId="0" xfId="0" applyNumberFormat="1" applyFont="1" applyFill="1" applyBorder="1" applyAlignment="1">
      <alignment horizontal="center" vertical="top" wrapText="1"/>
    </xf>
    <xf numFmtId="0" fontId="108" fillId="33" borderId="0" xfId="0" applyFont="1" applyFill="1" applyBorder="1" applyAlignment="1">
      <alignment/>
    </xf>
    <xf numFmtId="0" fontId="109" fillId="33" borderId="0" xfId="0" applyFont="1" applyFill="1" applyBorder="1" applyAlignment="1">
      <alignment/>
    </xf>
    <xf numFmtId="0" fontId="81" fillId="33" borderId="0" xfId="0" applyFont="1" applyFill="1" applyBorder="1" applyAlignment="1">
      <alignment/>
    </xf>
    <xf numFmtId="0" fontId="81" fillId="33" borderId="0" xfId="0" applyFont="1" applyFill="1" applyBorder="1" applyAlignment="1">
      <alignment horizontal="left"/>
    </xf>
    <xf numFmtId="0" fontId="110" fillId="33" borderId="0" xfId="0" applyFont="1" applyFill="1" applyBorder="1" applyAlignment="1">
      <alignment horizontal="left"/>
    </xf>
    <xf numFmtId="0" fontId="111" fillId="33" borderId="0" xfId="0" applyFont="1" applyFill="1" applyBorder="1" applyAlignment="1">
      <alignment horizontal="left"/>
    </xf>
    <xf numFmtId="0" fontId="81" fillId="33" borderId="0" xfId="0" applyFont="1" applyFill="1" applyBorder="1" applyAlignment="1">
      <alignment/>
    </xf>
    <xf numFmtId="0" fontId="112" fillId="33" borderId="0" xfId="0" applyFont="1" applyFill="1" applyBorder="1" applyAlignment="1">
      <alignment vertical="top" wrapText="1"/>
    </xf>
    <xf numFmtId="0" fontId="106" fillId="33" borderId="0" xfId="0" applyFont="1" applyFill="1" applyBorder="1" applyAlignment="1">
      <alignment vertical="top" wrapText="1"/>
    </xf>
    <xf numFmtId="3" fontId="81" fillId="0" borderId="0" xfId="0" applyNumberFormat="1" applyFont="1" applyBorder="1" applyAlignment="1">
      <alignment horizontal="center"/>
    </xf>
    <xf numFmtId="3" fontId="81" fillId="0" borderId="0" xfId="0" applyNumberFormat="1" applyFont="1" applyBorder="1" applyAlignment="1">
      <alignment/>
    </xf>
    <xf numFmtId="1" fontId="81" fillId="0" borderId="0" xfId="0" applyNumberFormat="1" applyFont="1" applyBorder="1" applyAlignment="1">
      <alignment horizontal="center"/>
    </xf>
    <xf numFmtId="0" fontId="50" fillId="0" borderId="10" xfId="0" applyNumberFormat="1" applyFont="1" applyBorder="1" applyAlignment="1">
      <alignment horizontal="center" vertical="center" wrapText="1"/>
    </xf>
    <xf numFmtId="0" fontId="51" fillId="34" borderId="10" xfId="0" applyNumberFormat="1" applyFont="1" applyFill="1" applyBorder="1" applyAlignment="1">
      <alignment horizontal="left" vertical="top" wrapText="1"/>
    </xf>
    <xf numFmtId="0" fontId="52" fillId="34" borderId="10" xfId="0" applyNumberFormat="1" applyFont="1" applyFill="1" applyBorder="1" applyAlignment="1">
      <alignment horizontal="right" vertical="top" wrapText="1"/>
    </xf>
    <xf numFmtId="0" fontId="52" fillId="34" borderId="10" xfId="0" applyNumberFormat="1" applyFont="1" applyFill="1" applyBorder="1" applyAlignment="1">
      <alignment horizontal="right" vertical="top"/>
    </xf>
    <xf numFmtId="0" fontId="51" fillId="35" borderId="10" xfId="0" applyNumberFormat="1" applyFont="1" applyFill="1" applyBorder="1" applyAlignment="1">
      <alignment horizontal="left" vertical="top" wrapText="1"/>
    </xf>
    <xf numFmtId="0" fontId="52" fillId="35" borderId="10" xfId="0" applyNumberFormat="1" applyFont="1" applyFill="1" applyBorder="1" applyAlignment="1">
      <alignment horizontal="right" vertical="top" wrapText="1"/>
    </xf>
    <xf numFmtId="0" fontId="52" fillId="35" borderId="10" xfId="0" applyNumberFormat="1" applyFont="1" applyFill="1" applyBorder="1" applyAlignment="1">
      <alignment horizontal="right" vertical="top"/>
    </xf>
    <xf numFmtId="0" fontId="0" fillId="36" borderId="10" xfId="0" applyNumberFormat="1" applyFont="1" applyFill="1" applyBorder="1" applyAlignment="1">
      <alignment horizontal="left" vertical="top" wrapText="1"/>
    </xf>
    <xf numFmtId="3" fontId="0" fillId="36" borderId="10" xfId="0" applyNumberFormat="1" applyFont="1" applyFill="1" applyBorder="1" applyAlignment="1">
      <alignment horizontal="right" vertical="top" wrapText="1"/>
    </xf>
    <xf numFmtId="0" fontId="0" fillId="36" borderId="10" xfId="0" applyNumberFormat="1" applyFont="1" applyFill="1" applyBorder="1" applyAlignment="1">
      <alignment horizontal="right" vertical="top" wrapText="1"/>
    </xf>
    <xf numFmtId="0" fontId="0" fillId="36" borderId="10" xfId="0" applyNumberFormat="1" applyFont="1" applyFill="1" applyBorder="1" applyAlignment="1">
      <alignment horizontal="right" vertical="top"/>
    </xf>
    <xf numFmtId="0" fontId="0" fillId="36" borderId="10" xfId="0" applyNumberFormat="1" applyFill="1" applyBorder="1" applyAlignment="1">
      <alignment horizontal="left" vertical="top" wrapText="1"/>
    </xf>
    <xf numFmtId="0" fontId="0" fillId="0" borderId="0" xfId="0" applyFont="1" applyAlignment="1">
      <alignment/>
    </xf>
    <xf numFmtId="3" fontId="105" fillId="0" borderId="0" xfId="0" applyNumberFormat="1" applyFont="1" applyBorder="1" applyAlignment="1">
      <alignment horizontal="center" wrapText="1"/>
    </xf>
    <xf numFmtId="1" fontId="105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99" fillId="0" borderId="25" xfId="0" applyFont="1" applyBorder="1" applyAlignment="1">
      <alignment horizontal="center" vertical="center"/>
    </xf>
    <xf numFmtId="0" fontId="99" fillId="0" borderId="32" xfId="0" applyFont="1" applyBorder="1" applyAlignment="1">
      <alignment horizontal="center" vertical="center"/>
    </xf>
    <xf numFmtId="0" fontId="99" fillId="0" borderId="33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89" fillId="0" borderId="25" xfId="0" applyFont="1" applyBorder="1" applyAlignment="1">
      <alignment vertical="center"/>
    </xf>
    <xf numFmtId="0" fontId="89" fillId="0" borderId="32" xfId="0" applyFont="1" applyBorder="1" applyAlignment="1">
      <alignment vertical="center"/>
    </xf>
    <xf numFmtId="0" fontId="89" fillId="0" borderId="33" xfId="0" applyFont="1" applyBorder="1" applyAlignment="1">
      <alignment vertical="center"/>
    </xf>
    <xf numFmtId="0" fontId="89" fillId="0" borderId="25" xfId="0" applyFont="1" applyBorder="1" applyAlignment="1">
      <alignment horizontal="center" vertical="center"/>
    </xf>
    <xf numFmtId="0" fontId="89" fillId="0" borderId="32" xfId="0" applyFont="1" applyBorder="1" applyAlignment="1">
      <alignment horizontal="center" vertical="center"/>
    </xf>
    <xf numFmtId="0" fontId="89" fillId="0" borderId="33" xfId="0" applyFont="1" applyBorder="1" applyAlignment="1">
      <alignment horizontal="center" vertical="center"/>
    </xf>
    <xf numFmtId="0" fontId="99" fillId="0" borderId="25" xfId="0" applyFont="1" applyBorder="1" applyAlignment="1">
      <alignment vertical="center"/>
    </xf>
    <xf numFmtId="0" fontId="99" fillId="0" borderId="32" xfId="0" applyFont="1" applyBorder="1" applyAlignment="1">
      <alignment vertical="center"/>
    </xf>
    <xf numFmtId="0" fontId="99" fillId="0" borderId="33" xfId="0" applyFont="1" applyBorder="1" applyAlignment="1">
      <alignment vertical="center"/>
    </xf>
    <xf numFmtId="0" fontId="0" fillId="0" borderId="2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113" fillId="0" borderId="32" xfId="0" applyFont="1" applyBorder="1" applyAlignment="1">
      <alignment horizontal="center" vertical="center"/>
    </xf>
    <xf numFmtId="0" fontId="113" fillId="0" borderId="33" xfId="0" applyFont="1" applyBorder="1" applyAlignment="1">
      <alignment horizontal="center" vertical="center"/>
    </xf>
    <xf numFmtId="0" fontId="0" fillId="0" borderId="25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99" fillId="0" borderId="25" xfId="0" applyFont="1" applyBorder="1" applyAlignment="1">
      <alignment horizontal="center"/>
    </xf>
    <xf numFmtId="0" fontId="99" fillId="0" borderId="32" xfId="0" applyFont="1" applyBorder="1" applyAlignment="1">
      <alignment horizontal="center"/>
    </xf>
    <xf numFmtId="0" fontId="99" fillId="0" borderId="3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98" fillId="0" borderId="25" xfId="0" applyFont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8" fillId="0" borderId="33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2" fontId="100" fillId="0" borderId="25" xfId="0" applyNumberFormat="1" applyFont="1" applyFill="1" applyBorder="1" applyAlignment="1">
      <alignment horizontal="center" vertical="center" wrapText="1"/>
    </xf>
    <xf numFmtId="2" fontId="100" fillId="0" borderId="33" xfId="0" applyNumberFormat="1" applyFont="1" applyFill="1" applyBorder="1" applyAlignment="1">
      <alignment horizontal="center" vertical="center" wrapText="1"/>
    </xf>
    <xf numFmtId="164" fontId="100" fillId="0" borderId="25" xfId="0" applyNumberFormat="1" applyFont="1" applyFill="1" applyBorder="1" applyAlignment="1">
      <alignment horizontal="center" vertical="center" wrapText="1"/>
    </xf>
    <xf numFmtId="164" fontId="100" fillId="0" borderId="33" xfId="0" applyNumberFormat="1" applyFont="1" applyFill="1" applyBorder="1" applyAlignment="1">
      <alignment horizontal="center" vertical="center" wrapText="1"/>
    </xf>
    <xf numFmtId="1" fontId="100" fillId="0" borderId="25" xfId="0" applyNumberFormat="1" applyFont="1" applyFill="1" applyBorder="1" applyAlignment="1">
      <alignment horizontal="center" vertical="center" wrapText="1"/>
    </xf>
    <xf numFmtId="1" fontId="100" fillId="0" borderId="33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2" fontId="100" fillId="0" borderId="10" xfId="0" applyNumberFormat="1" applyFont="1" applyFill="1" applyBorder="1" applyAlignment="1">
      <alignment horizontal="center" vertical="center" wrapText="1"/>
    </xf>
    <xf numFmtId="164" fontId="100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top" wrapText="1"/>
    </xf>
    <xf numFmtId="165" fontId="100" fillId="0" borderId="10" xfId="0" applyNumberFormat="1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165" fontId="100" fillId="0" borderId="25" xfId="0" applyNumberFormat="1" applyFont="1" applyFill="1" applyBorder="1" applyAlignment="1">
      <alignment horizontal="center" vertical="center" wrapText="1"/>
    </xf>
    <xf numFmtId="165" fontId="100" fillId="0" borderId="33" xfId="0" applyNumberFormat="1" applyFont="1" applyFill="1" applyBorder="1" applyAlignment="1">
      <alignment horizontal="center" vertical="center" wrapText="1"/>
    </xf>
    <xf numFmtId="165" fontId="100" fillId="0" borderId="27" xfId="0" applyNumberFormat="1" applyFont="1" applyFill="1" applyBorder="1" applyAlignment="1">
      <alignment horizontal="center" vertical="center" wrapText="1"/>
    </xf>
    <xf numFmtId="165" fontId="100" fillId="0" borderId="29" xfId="0" applyNumberFormat="1" applyFont="1" applyFill="1" applyBorder="1" applyAlignment="1">
      <alignment horizontal="center" vertical="center" wrapText="1"/>
    </xf>
    <xf numFmtId="164" fontId="100" fillId="0" borderId="25" xfId="0" applyNumberFormat="1" applyFont="1" applyFill="1" applyBorder="1" applyAlignment="1">
      <alignment horizontal="center" vertical="center" wrapText="1"/>
    </xf>
    <xf numFmtId="164" fontId="100" fillId="0" borderId="33" xfId="0" applyNumberFormat="1" applyFont="1" applyFill="1" applyBorder="1" applyAlignment="1">
      <alignment horizontal="center" vertical="center" wrapText="1"/>
    </xf>
    <xf numFmtId="2" fontId="100" fillId="0" borderId="25" xfId="0" applyNumberFormat="1" applyFont="1" applyFill="1" applyBorder="1" applyAlignment="1">
      <alignment horizontal="center" vertical="center" wrapText="1"/>
    </xf>
    <xf numFmtId="2" fontId="100" fillId="0" borderId="33" xfId="0" applyNumberFormat="1" applyFont="1" applyFill="1" applyBorder="1" applyAlignment="1">
      <alignment horizontal="center" vertical="center" wrapText="1"/>
    </xf>
    <xf numFmtId="0" fontId="114" fillId="0" borderId="10" xfId="0" applyFont="1" applyFill="1" applyBorder="1" applyAlignment="1">
      <alignment horizontal="center" vertical="center"/>
    </xf>
    <xf numFmtId="164" fontId="100" fillId="0" borderId="10" xfId="0" applyNumberFormat="1" applyFont="1" applyFill="1" applyBorder="1" applyAlignment="1">
      <alignment horizontal="center" vertical="top" wrapText="1"/>
    </xf>
    <xf numFmtId="2" fontId="100" fillId="0" borderId="10" xfId="0" applyNumberFormat="1" applyFont="1" applyFill="1" applyBorder="1" applyAlignment="1">
      <alignment horizontal="center" vertical="top" wrapText="1"/>
    </xf>
    <xf numFmtId="0" fontId="15" fillId="0" borderId="21" xfId="0" applyFont="1" applyFill="1" applyBorder="1" applyAlignment="1">
      <alignment horizontal="center" vertical="center" wrapText="1"/>
    </xf>
    <xf numFmtId="2" fontId="100" fillId="0" borderId="20" xfId="0" applyNumberFormat="1" applyFont="1" applyFill="1" applyBorder="1" applyAlignment="1">
      <alignment horizontal="center" vertical="center" wrapText="1"/>
    </xf>
    <xf numFmtId="2" fontId="100" fillId="0" borderId="22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top"/>
    </xf>
    <xf numFmtId="2" fontId="100" fillId="0" borderId="13" xfId="0" applyNumberFormat="1" applyFont="1" applyFill="1" applyBorder="1" applyAlignment="1">
      <alignment horizontal="center" vertical="center" wrapText="1"/>
    </xf>
    <xf numFmtId="2" fontId="100" fillId="0" borderId="18" xfId="0" applyNumberFormat="1" applyFont="1" applyFill="1" applyBorder="1" applyAlignment="1">
      <alignment horizontal="center" vertical="center" wrapText="1"/>
    </xf>
    <xf numFmtId="2" fontId="100" fillId="0" borderId="16" xfId="0" applyNumberFormat="1" applyFont="1" applyFill="1" applyBorder="1" applyAlignment="1">
      <alignment horizontal="center" vertical="center" wrapText="1"/>
    </xf>
    <xf numFmtId="2" fontId="100" fillId="0" borderId="19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top"/>
    </xf>
    <xf numFmtId="164" fontId="100" fillId="0" borderId="21" xfId="0" applyNumberFormat="1" applyFont="1" applyFill="1" applyBorder="1" applyAlignment="1">
      <alignment horizontal="center" vertical="center" wrapText="1"/>
    </xf>
    <xf numFmtId="2" fontId="100" fillId="0" borderId="23" xfId="0" applyNumberFormat="1" applyFont="1" applyFill="1" applyBorder="1" applyAlignment="1">
      <alignment horizontal="center" vertical="center" wrapText="1"/>
    </xf>
    <xf numFmtId="164" fontId="100" fillId="0" borderId="23" xfId="0" applyNumberFormat="1" applyFont="1" applyFill="1" applyBorder="1" applyAlignment="1">
      <alignment horizontal="center" vertical="top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2" fontId="100" fillId="0" borderId="13" xfId="0" applyNumberFormat="1" applyFont="1" applyFill="1" applyBorder="1" applyAlignment="1">
      <alignment horizontal="center" vertical="center" wrapText="1"/>
    </xf>
    <xf numFmtId="2" fontId="100" fillId="0" borderId="15" xfId="0" applyNumberFormat="1" applyFont="1" applyFill="1" applyBorder="1" applyAlignment="1">
      <alignment horizontal="center" vertical="center" wrapText="1"/>
    </xf>
    <xf numFmtId="1" fontId="100" fillId="0" borderId="13" xfId="0" applyNumberFormat="1" applyFont="1" applyFill="1" applyBorder="1" applyAlignment="1">
      <alignment horizontal="center" vertical="center" wrapText="1"/>
    </xf>
    <xf numFmtId="1" fontId="100" fillId="0" borderId="15" xfId="0" applyNumberFormat="1" applyFont="1" applyFill="1" applyBorder="1" applyAlignment="1">
      <alignment horizontal="center" vertical="center" wrapText="1"/>
    </xf>
    <xf numFmtId="2" fontId="100" fillId="0" borderId="16" xfId="0" applyNumberFormat="1" applyFont="1" applyFill="1" applyBorder="1" applyAlignment="1">
      <alignment horizontal="center" vertical="center" wrapText="1"/>
    </xf>
    <xf numFmtId="2" fontId="100" fillId="0" borderId="17" xfId="0" applyNumberFormat="1" applyFont="1" applyFill="1" applyBorder="1" applyAlignment="1">
      <alignment horizontal="center" vertical="center" wrapText="1"/>
    </xf>
    <xf numFmtId="165" fontId="100" fillId="0" borderId="16" xfId="0" applyNumberFormat="1" applyFont="1" applyFill="1" applyBorder="1" applyAlignment="1">
      <alignment horizontal="center" vertical="center" wrapText="1"/>
    </xf>
    <xf numFmtId="165" fontId="100" fillId="0" borderId="17" xfId="0" applyNumberFormat="1" applyFont="1" applyFill="1" applyBorder="1" applyAlignment="1">
      <alignment horizontal="center" vertical="center" wrapText="1"/>
    </xf>
    <xf numFmtId="2" fontId="100" fillId="0" borderId="20" xfId="0" applyNumberFormat="1" applyFont="1" applyFill="1" applyBorder="1" applyAlignment="1">
      <alignment horizontal="center" vertical="center" wrapText="1"/>
    </xf>
    <xf numFmtId="2" fontId="100" fillId="0" borderId="24" xfId="0" applyNumberFormat="1" applyFont="1" applyFill="1" applyBorder="1" applyAlignment="1">
      <alignment horizontal="center" vertical="center" wrapText="1"/>
    </xf>
    <xf numFmtId="2" fontId="100" fillId="0" borderId="10" xfId="0" applyNumberFormat="1" applyFont="1" applyFill="1" applyBorder="1" applyAlignment="1">
      <alignment horizontal="center" vertical="center" wrapText="1"/>
    </xf>
    <xf numFmtId="164" fontId="100" fillId="0" borderId="10" xfId="0" applyNumberFormat="1" applyFont="1" applyFill="1" applyBorder="1" applyAlignment="1">
      <alignment horizontal="center" vertical="center" wrapText="1"/>
    </xf>
    <xf numFmtId="2" fontId="100" fillId="0" borderId="21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165" fontId="100" fillId="0" borderId="10" xfId="0" applyNumberFormat="1" applyFont="1" applyFill="1" applyBorder="1" applyAlignment="1">
      <alignment horizontal="center" vertical="top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2" fontId="100" fillId="0" borderId="23" xfId="0" applyNumberFormat="1" applyFont="1" applyFill="1" applyBorder="1" applyAlignment="1">
      <alignment horizontal="center" vertical="top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165" fontId="100" fillId="0" borderId="21" xfId="0" applyNumberFormat="1" applyFont="1" applyFill="1" applyBorder="1" applyAlignment="1">
      <alignment horizontal="center" vertical="top" wrapText="1"/>
    </xf>
    <xf numFmtId="165" fontId="100" fillId="0" borderId="13" xfId="0" applyNumberFormat="1" applyFont="1" applyFill="1" applyBorder="1" applyAlignment="1">
      <alignment horizontal="center" vertical="top" wrapText="1"/>
    </xf>
    <xf numFmtId="165" fontId="100" fillId="0" borderId="18" xfId="0" applyNumberFormat="1" applyFont="1" applyFill="1" applyBorder="1" applyAlignment="1">
      <alignment horizontal="center" vertical="top" wrapText="1"/>
    </xf>
    <xf numFmtId="2" fontId="100" fillId="0" borderId="13" xfId="0" applyNumberFormat="1" applyFont="1" applyFill="1" applyBorder="1" applyAlignment="1">
      <alignment horizontal="center" vertical="top" wrapText="1"/>
    </xf>
    <xf numFmtId="2" fontId="100" fillId="0" borderId="18" xfId="0" applyNumberFormat="1" applyFont="1" applyFill="1" applyBorder="1" applyAlignment="1">
      <alignment horizontal="center" vertical="top" wrapText="1"/>
    </xf>
    <xf numFmtId="164" fontId="100" fillId="0" borderId="13" xfId="0" applyNumberFormat="1" applyFont="1" applyFill="1" applyBorder="1" applyAlignment="1">
      <alignment horizontal="center" vertical="top" wrapText="1"/>
    </xf>
    <xf numFmtId="164" fontId="100" fillId="0" borderId="18" xfId="0" applyNumberFormat="1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15" fillId="0" borderId="18" xfId="0" applyFont="1" applyFill="1" applyBorder="1" applyAlignment="1">
      <alignment horizontal="center" vertical="top" wrapText="1"/>
    </xf>
    <xf numFmtId="0" fontId="15" fillId="0" borderId="15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top" wrapText="1"/>
    </xf>
    <xf numFmtId="0" fontId="15" fillId="0" borderId="19" xfId="0" applyFont="1" applyFill="1" applyBorder="1" applyAlignment="1">
      <alignment horizontal="center" vertical="top" wrapText="1"/>
    </xf>
    <xf numFmtId="0" fontId="15" fillId="0" borderId="17" xfId="0" applyFont="1" applyFill="1" applyBorder="1" applyAlignment="1">
      <alignment horizontal="center" vertical="top" wrapText="1"/>
    </xf>
    <xf numFmtId="0" fontId="15" fillId="0" borderId="20" xfId="0" applyFont="1" applyFill="1" applyBorder="1" applyAlignment="1">
      <alignment horizontal="center" vertical="top" wrapText="1"/>
    </xf>
    <xf numFmtId="0" fontId="15" fillId="0" borderId="22" xfId="0" applyFont="1" applyFill="1" applyBorder="1" applyAlignment="1">
      <alignment horizontal="center" vertical="top" wrapText="1"/>
    </xf>
    <xf numFmtId="0" fontId="15" fillId="0" borderId="24" xfId="0" applyFont="1" applyFill="1" applyBorder="1" applyAlignment="1">
      <alignment horizontal="center" vertical="top" wrapText="1"/>
    </xf>
    <xf numFmtId="0" fontId="17" fillId="0" borderId="16" xfId="0" applyFont="1" applyFill="1" applyBorder="1" applyAlignment="1">
      <alignment horizontal="center" vertical="top" wrapText="1"/>
    </xf>
    <xf numFmtId="0" fontId="17" fillId="0" borderId="19" xfId="0" applyFont="1" applyFill="1" applyBorder="1" applyAlignment="1">
      <alignment horizontal="center" vertical="top" wrapText="1"/>
    </xf>
    <xf numFmtId="0" fontId="17" fillId="0" borderId="17" xfId="0" applyFont="1" applyFill="1" applyBorder="1" applyAlignment="1">
      <alignment horizontal="center" vertical="top" wrapText="1"/>
    </xf>
    <xf numFmtId="165" fontId="100" fillId="0" borderId="16" xfId="0" applyNumberFormat="1" applyFont="1" applyFill="1" applyBorder="1" applyAlignment="1">
      <alignment horizontal="center" vertical="top" wrapText="1"/>
    </xf>
    <xf numFmtId="165" fontId="100" fillId="0" borderId="19" xfId="0" applyNumberFormat="1" applyFont="1" applyFill="1" applyBorder="1" applyAlignment="1">
      <alignment horizontal="center" vertical="top" wrapText="1"/>
    </xf>
    <xf numFmtId="165" fontId="100" fillId="0" borderId="20" xfId="0" applyNumberFormat="1" applyFont="1" applyFill="1" applyBorder="1" applyAlignment="1">
      <alignment horizontal="center" vertical="top" wrapText="1"/>
    </xf>
    <xf numFmtId="165" fontId="100" fillId="0" borderId="22" xfId="0" applyNumberFormat="1" applyFont="1" applyFill="1" applyBorder="1" applyAlignment="1">
      <alignment horizontal="center" vertical="top" wrapText="1"/>
    </xf>
    <xf numFmtId="1" fontId="100" fillId="0" borderId="13" xfId="0" applyNumberFormat="1" applyFont="1" applyFill="1" applyBorder="1" applyAlignment="1">
      <alignment horizontal="center" vertical="top" wrapText="1"/>
    </xf>
    <xf numFmtId="1" fontId="100" fillId="0" borderId="18" xfId="0" applyNumberFormat="1" applyFont="1" applyFill="1" applyBorder="1" applyAlignment="1">
      <alignment horizontal="center" vertical="top" wrapText="1"/>
    </xf>
    <xf numFmtId="1" fontId="100" fillId="0" borderId="16" xfId="0" applyNumberFormat="1" applyFont="1" applyFill="1" applyBorder="1" applyAlignment="1">
      <alignment horizontal="center" vertical="top" wrapText="1"/>
    </xf>
    <xf numFmtId="1" fontId="100" fillId="0" borderId="19" xfId="0" applyNumberFormat="1" applyFont="1" applyFill="1" applyBorder="1" applyAlignment="1">
      <alignment horizontal="center" vertical="top" wrapText="1"/>
    </xf>
    <xf numFmtId="165" fontId="100" fillId="0" borderId="26" xfId="0" applyNumberFormat="1" applyFont="1" applyFill="1" applyBorder="1" applyAlignment="1">
      <alignment horizontal="center" vertical="top" wrapText="1"/>
    </xf>
    <xf numFmtId="165" fontId="100" fillId="0" borderId="34" xfId="0" applyNumberFormat="1" applyFont="1" applyFill="1" applyBorder="1" applyAlignment="1">
      <alignment horizontal="center" vertical="top" wrapText="1"/>
    </xf>
    <xf numFmtId="2" fontId="100" fillId="0" borderId="41" xfId="0" applyNumberFormat="1" applyFont="1" applyFill="1" applyBorder="1" applyAlignment="1">
      <alignment horizontal="center" vertical="top" wrapText="1"/>
    </xf>
    <xf numFmtId="2" fontId="100" fillId="0" borderId="42" xfId="0" applyNumberFormat="1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2" fontId="100" fillId="0" borderId="15" xfId="0" applyNumberFormat="1" applyFont="1" applyFill="1" applyBorder="1" applyAlignment="1">
      <alignment horizontal="center" vertical="top" wrapText="1"/>
    </xf>
    <xf numFmtId="2" fontId="100" fillId="0" borderId="26" xfId="0" applyNumberFormat="1" applyFont="1" applyFill="1" applyBorder="1" applyAlignment="1">
      <alignment horizontal="center" vertical="top" wrapText="1"/>
    </xf>
    <xf numFmtId="2" fontId="100" fillId="0" borderId="43" xfId="0" applyNumberFormat="1" applyFont="1" applyFill="1" applyBorder="1" applyAlignment="1">
      <alignment horizontal="center" vertical="top" wrapText="1"/>
    </xf>
    <xf numFmtId="2" fontId="100" fillId="0" borderId="34" xfId="0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165" fontId="100" fillId="0" borderId="41" xfId="0" applyNumberFormat="1" applyFont="1" applyFill="1" applyBorder="1" applyAlignment="1">
      <alignment horizontal="center" vertical="top" wrapText="1"/>
    </xf>
    <xf numFmtId="165" fontId="100" fillId="0" borderId="42" xfId="0" applyNumberFormat="1" applyFont="1" applyFill="1" applyBorder="1" applyAlignment="1">
      <alignment horizontal="center" vertical="top" wrapText="1"/>
    </xf>
    <xf numFmtId="2" fontId="100" fillId="0" borderId="13" xfId="0" applyNumberFormat="1" applyFont="1" applyFill="1" applyBorder="1" applyAlignment="1">
      <alignment horizontal="center" vertical="top" wrapText="1"/>
    </xf>
    <xf numFmtId="2" fontId="100" fillId="0" borderId="15" xfId="0" applyNumberFormat="1" applyFont="1" applyFill="1" applyBorder="1" applyAlignment="1">
      <alignment horizontal="center" vertical="top" wrapText="1"/>
    </xf>
    <xf numFmtId="164" fontId="100" fillId="0" borderId="13" xfId="0" applyNumberFormat="1" applyFont="1" applyFill="1" applyBorder="1" applyAlignment="1">
      <alignment horizontal="center" vertical="top" wrapText="1"/>
    </xf>
    <xf numFmtId="164" fontId="100" fillId="0" borderId="15" xfId="0" applyNumberFormat="1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164" fontId="100" fillId="0" borderId="16" xfId="0" applyNumberFormat="1" applyFont="1" applyFill="1" applyBorder="1" applyAlignment="1">
      <alignment horizontal="center" vertical="top" wrapText="1"/>
    </xf>
    <xf numFmtId="164" fontId="100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22" fillId="0" borderId="44" xfId="0" applyFont="1" applyFill="1" applyBorder="1" applyAlignment="1">
      <alignment horizontal="center" vertical="top" wrapText="1"/>
    </xf>
    <xf numFmtId="0" fontId="29" fillId="0" borderId="45" xfId="0" applyFont="1" applyFill="1" applyBorder="1" applyAlignment="1">
      <alignment horizontal="center" vertical="top" wrapText="1"/>
    </xf>
    <xf numFmtId="0" fontId="29" fillId="0" borderId="21" xfId="0" applyFont="1" applyFill="1" applyBorder="1" applyAlignment="1">
      <alignment horizontal="center" vertical="top" wrapText="1"/>
    </xf>
    <xf numFmtId="0" fontId="23" fillId="0" borderId="44" xfId="0" applyFont="1" applyFill="1" applyBorder="1" applyAlignment="1">
      <alignment horizontal="center" vertical="top" wrapText="1"/>
    </xf>
    <xf numFmtId="0" fontId="23" fillId="0" borderId="45" xfId="0" applyFont="1" applyFill="1" applyBorder="1" applyAlignment="1">
      <alignment horizontal="center" vertical="top" wrapText="1"/>
    </xf>
    <xf numFmtId="0" fontId="23" fillId="0" borderId="21" xfId="0" applyFont="1" applyFill="1" applyBorder="1" applyAlignment="1">
      <alignment horizontal="center" vertical="top" wrapText="1"/>
    </xf>
    <xf numFmtId="0" fontId="25" fillId="0" borderId="44" xfId="0" applyFont="1" applyFill="1" applyBorder="1" applyAlignment="1">
      <alignment horizontal="center" vertical="top" wrapText="1"/>
    </xf>
    <xf numFmtId="0" fontId="25" fillId="0" borderId="45" xfId="0" applyFont="1" applyFill="1" applyBorder="1" applyAlignment="1">
      <alignment horizontal="center" vertical="top" wrapText="1"/>
    </xf>
    <xf numFmtId="0" fontId="25" fillId="0" borderId="21" xfId="0" applyFont="1" applyFill="1" applyBorder="1" applyAlignment="1">
      <alignment horizontal="center" vertical="top" wrapText="1"/>
    </xf>
    <xf numFmtId="0" fontId="27" fillId="0" borderId="44" xfId="0" applyFont="1" applyFill="1" applyBorder="1" applyAlignment="1">
      <alignment horizontal="center" vertical="top" wrapText="1"/>
    </xf>
    <xf numFmtId="0" fontId="25" fillId="0" borderId="45" xfId="0" applyFont="1" applyFill="1" applyBorder="1" applyAlignment="1">
      <alignment horizontal="center" vertical="top" wrapText="1"/>
    </xf>
    <xf numFmtId="0" fontId="25" fillId="0" borderId="21" xfId="0" applyFont="1" applyFill="1" applyBorder="1" applyAlignment="1">
      <alignment horizontal="center" vertical="top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99" fillId="0" borderId="46" xfId="0" applyFont="1" applyBorder="1" applyAlignment="1">
      <alignment horizontal="center" vertical="center"/>
    </xf>
    <xf numFmtId="0" fontId="99" fillId="0" borderId="47" xfId="0" applyFont="1" applyBorder="1" applyAlignment="1">
      <alignment horizontal="center" vertical="center"/>
    </xf>
    <xf numFmtId="0" fontId="99" fillId="0" borderId="48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99" fillId="0" borderId="49" xfId="0" applyFont="1" applyBorder="1" applyAlignment="1">
      <alignment horizontal="center" vertical="center"/>
    </xf>
    <xf numFmtId="0" fontId="99" fillId="0" borderId="50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51" xfId="0" applyBorder="1" applyAlignment="1">
      <alignment/>
    </xf>
    <xf numFmtId="0" fontId="0" fillId="0" borderId="10" xfId="0" applyBorder="1" applyAlignment="1">
      <alignment/>
    </xf>
    <xf numFmtId="0" fontId="0" fillId="0" borderId="49" xfId="0" applyBorder="1" applyAlignment="1">
      <alignment vertical="center" wrapText="1"/>
    </xf>
    <xf numFmtId="3" fontId="0" fillId="0" borderId="25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3" fontId="0" fillId="0" borderId="52" xfId="0" applyNumberFormat="1" applyBorder="1" applyAlignment="1">
      <alignment horizontal="center" vertical="center"/>
    </xf>
    <xf numFmtId="3" fontId="0" fillId="0" borderId="53" xfId="0" applyNumberFormat="1" applyBorder="1" applyAlignment="1">
      <alignment horizontal="center" vertical="center"/>
    </xf>
    <xf numFmtId="0" fontId="99" fillId="0" borderId="51" xfId="0" applyFont="1" applyBorder="1" applyAlignment="1">
      <alignment horizontal="center" vertical="center"/>
    </xf>
    <xf numFmtId="0" fontId="99" fillId="0" borderId="10" xfId="0" applyFont="1" applyBorder="1" applyAlignment="1">
      <alignment horizontal="center" vertical="center"/>
    </xf>
    <xf numFmtId="0" fontId="99" fillId="0" borderId="54" xfId="0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104" fillId="33" borderId="0" xfId="0" applyFont="1" applyFill="1" applyBorder="1" applyAlignment="1">
      <alignment horizontal="center" vertical="top" wrapText="1"/>
    </xf>
    <xf numFmtId="0" fontId="115" fillId="33" borderId="0" xfId="0" applyFont="1" applyFill="1" applyBorder="1" applyAlignment="1">
      <alignment horizontal="center" wrapText="1"/>
    </xf>
    <xf numFmtId="0" fontId="105" fillId="33" borderId="0" xfId="0" applyFont="1" applyFill="1" applyBorder="1" applyAlignment="1">
      <alignment horizontal="center" wrapText="1"/>
    </xf>
    <xf numFmtId="0" fontId="116" fillId="33" borderId="0" xfId="0" applyFont="1" applyFill="1" applyBorder="1" applyAlignment="1">
      <alignment horizontal="center" wrapText="1"/>
    </xf>
    <xf numFmtId="0" fontId="117" fillId="33" borderId="0" xfId="0" applyFont="1" applyFill="1" applyBorder="1" applyAlignment="1">
      <alignment vertical="top" wrapText="1"/>
    </xf>
    <xf numFmtId="0" fontId="81" fillId="33" borderId="0" xfId="0" applyFont="1" applyFill="1" applyBorder="1" applyAlignment="1">
      <alignment vertical="top" wrapText="1"/>
    </xf>
    <xf numFmtId="0" fontId="106" fillId="33" borderId="0" xfId="0" applyFont="1" applyFill="1" applyBorder="1" applyAlignment="1">
      <alignment vertical="top" wrapText="1"/>
    </xf>
    <xf numFmtId="0" fontId="118" fillId="33" borderId="0" xfId="0" applyFont="1" applyFill="1" applyBorder="1" applyAlignment="1">
      <alignment vertical="top" wrapText="1"/>
    </xf>
    <xf numFmtId="0" fontId="50" fillId="0" borderId="10" xfId="0" applyNumberFormat="1" applyFont="1" applyBorder="1" applyAlignment="1">
      <alignment horizontal="left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0" fontId="89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67" fillId="0" borderId="56" xfId="0" applyNumberFormat="1" applyFont="1" applyFill="1" applyBorder="1" applyAlignment="1" applyProtection="1">
      <alignment horizontal="center" vertical="top" wrapText="1"/>
      <protection/>
    </xf>
    <xf numFmtId="0" fontId="68" fillId="0" borderId="57" xfId="0" applyNumberFormat="1" applyFont="1" applyFill="1" applyBorder="1" applyAlignment="1" applyProtection="1">
      <alignment horizontal="center" vertical="center" wrapText="1"/>
      <protection/>
    </xf>
    <xf numFmtId="0" fontId="70" fillId="0" borderId="58" xfId="0" applyNumberFormat="1" applyFont="1" applyFill="1" applyBorder="1" applyAlignment="1" applyProtection="1">
      <alignment horizontal="center" vertical="center" wrapText="1"/>
      <protection/>
    </xf>
    <xf numFmtId="0" fontId="70" fillId="0" borderId="59" xfId="0" applyNumberFormat="1" applyFont="1" applyFill="1" applyBorder="1" applyAlignment="1" applyProtection="1">
      <alignment horizontal="center" vertical="center" wrapText="1"/>
      <protection/>
    </xf>
    <xf numFmtId="0" fontId="69" fillId="37" borderId="60" xfId="0" applyNumberFormat="1" applyFont="1" applyFill="1" applyBorder="1" applyAlignment="1" applyProtection="1">
      <alignment horizontal="center" vertical="center"/>
      <protection/>
    </xf>
    <xf numFmtId="0" fontId="69" fillId="37" borderId="61" xfId="0" applyNumberFormat="1" applyFont="1" applyFill="1" applyBorder="1" applyAlignment="1" applyProtection="1">
      <alignment horizontal="center" vertical="center"/>
      <protection/>
    </xf>
    <xf numFmtId="0" fontId="69" fillId="37" borderId="62" xfId="0" applyNumberFormat="1" applyFont="1" applyFill="1" applyBorder="1" applyAlignment="1" applyProtection="1">
      <alignment horizontal="center" vertical="center"/>
      <protection/>
    </xf>
    <xf numFmtId="0" fontId="71" fillId="0" borderId="46" xfId="0" applyNumberFormat="1" applyFont="1" applyFill="1" applyBorder="1" applyAlignment="1" applyProtection="1">
      <alignment vertical="center" wrapText="1"/>
      <protection/>
    </xf>
    <xf numFmtId="0" fontId="71" fillId="0" borderId="63" xfId="0" applyNumberFormat="1" applyFont="1" applyFill="1" applyBorder="1" applyAlignment="1" applyProtection="1">
      <alignment horizontal="center" vertical="center"/>
      <protection/>
    </xf>
    <xf numFmtId="49" fontId="71" fillId="0" borderId="63" xfId="0" applyNumberFormat="1" applyFont="1" applyFill="1" applyBorder="1" applyAlignment="1" applyProtection="1">
      <alignment horizontal="center" vertical="center" wrapText="1"/>
      <protection/>
    </xf>
    <xf numFmtId="3" fontId="71" fillId="0" borderId="63" xfId="0" applyNumberFormat="1" applyFont="1" applyFill="1" applyBorder="1" applyAlignment="1" applyProtection="1">
      <alignment horizontal="center" vertical="center"/>
      <protection/>
    </xf>
    <xf numFmtId="0" fontId="71" fillId="0" borderId="49" xfId="0" applyNumberFormat="1" applyFont="1" applyFill="1" applyBorder="1" applyAlignment="1" applyProtection="1">
      <alignment vertical="center" wrapText="1"/>
      <protection/>
    </xf>
    <xf numFmtId="0" fontId="71" fillId="0" borderId="64" xfId="0" applyNumberFormat="1" applyFont="1" applyFill="1" applyBorder="1" applyAlignment="1" applyProtection="1">
      <alignment horizontal="center" vertical="center"/>
      <protection/>
    </xf>
    <xf numFmtId="49" fontId="71" fillId="0" borderId="64" xfId="0" applyNumberFormat="1" applyFont="1" applyFill="1" applyBorder="1" applyAlignment="1" applyProtection="1">
      <alignment horizontal="center" vertical="center" wrapText="1"/>
      <protection/>
    </xf>
    <xf numFmtId="3" fontId="71" fillId="0" borderId="64" xfId="0" applyNumberFormat="1" applyFont="1" applyFill="1" applyBorder="1" applyAlignment="1" applyProtection="1">
      <alignment horizontal="center" vertical="center"/>
      <protection/>
    </xf>
    <xf numFmtId="0" fontId="71" fillId="0" borderId="64" xfId="0" applyNumberFormat="1" applyFont="1" applyFill="1" applyBorder="1" applyAlignment="1" applyProtection="1">
      <alignment horizontal="center" vertical="center" wrapText="1"/>
      <protection/>
    </xf>
    <xf numFmtId="0" fontId="71" fillId="0" borderId="49" xfId="0" applyNumberFormat="1" applyFont="1" applyFill="1" applyBorder="1" applyAlignment="1" applyProtection="1">
      <alignment vertical="top" wrapText="1"/>
      <protection/>
    </xf>
    <xf numFmtId="0" fontId="50" fillId="0" borderId="49" xfId="0" applyNumberFormat="1" applyFont="1" applyFill="1" applyBorder="1" applyAlignment="1" applyProtection="1">
      <alignment vertical="center" wrapText="1"/>
      <protection/>
    </xf>
    <xf numFmtId="0" fontId="71" fillId="0" borderId="65" xfId="0" applyNumberFormat="1" applyFont="1" applyFill="1" applyBorder="1" applyAlignment="1" applyProtection="1">
      <alignment horizontal="center" vertical="center"/>
      <protection/>
    </xf>
    <xf numFmtId="0" fontId="71" fillId="0" borderId="65" xfId="0" applyNumberFormat="1" applyFont="1" applyFill="1" applyBorder="1" applyAlignment="1" applyProtection="1">
      <alignment horizontal="center" vertical="center" wrapText="1"/>
      <protection/>
    </xf>
    <xf numFmtId="0" fontId="69" fillId="36" borderId="60" xfId="0" applyNumberFormat="1" applyFont="1" applyFill="1" applyBorder="1" applyAlignment="1" applyProtection="1">
      <alignment horizontal="center" vertical="center"/>
      <protection/>
    </xf>
    <xf numFmtId="0" fontId="69" fillId="36" borderId="61" xfId="0" applyNumberFormat="1" applyFont="1" applyFill="1" applyBorder="1" applyAlignment="1" applyProtection="1">
      <alignment horizontal="center" vertical="center"/>
      <protection/>
    </xf>
    <xf numFmtId="0" fontId="69" fillId="36" borderId="62" xfId="0" applyNumberFormat="1" applyFont="1" applyFill="1" applyBorder="1" applyAlignment="1" applyProtection="1">
      <alignment horizontal="center" vertical="center"/>
      <protection/>
    </xf>
    <xf numFmtId="0" fontId="71" fillId="0" borderId="66" xfId="0" applyNumberFormat="1" applyFont="1" applyFill="1" applyBorder="1" applyAlignment="1" applyProtection="1">
      <alignment horizontal="left" vertical="center" wrapText="1"/>
      <protection/>
    </xf>
    <xf numFmtId="0" fontId="71" fillId="0" borderId="67" xfId="0" applyNumberFormat="1" applyFont="1" applyFill="1" applyBorder="1" applyAlignment="1" applyProtection="1">
      <alignment horizontal="center" vertical="center"/>
      <protection/>
    </xf>
    <xf numFmtId="0" fontId="71" fillId="0" borderId="66" xfId="0" applyNumberFormat="1" applyFont="1" applyFill="1" applyBorder="1" applyAlignment="1" applyProtection="1">
      <alignment horizontal="center" vertical="center" wrapText="1"/>
      <protection/>
    </xf>
    <xf numFmtId="0" fontId="71" fillId="0" borderId="68" xfId="0" applyNumberFormat="1" applyFont="1" applyFill="1" applyBorder="1" applyAlignment="1" applyProtection="1">
      <alignment horizontal="left" vertical="center" wrapText="1"/>
      <protection/>
    </xf>
    <xf numFmtId="0" fontId="71" fillId="0" borderId="69" xfId="0" applyNumberFormat="1" applyFont="1" applyFill="1" applyBorder="1" applyAlignment="1" applyProtection="1">
      <alignment horizontal="center" vertical="center"/>
      <protection/>
    </xf>
    <xf numFmtId="0" fontId="71" fillId="0" borderId="68" xfId="0" applyNumberFormat="1" applyFont="1" applyFill="1" applyBorder="1" applyAlignment="1" applyProtection="1">
      <alignment horizontal="center" vertical="center" wrapText="1"/>
      <protection/>
    </xf>
    <xf numFmtId="3" fontId="71" fillId="0" borderId="65" xfId="0" applyNumberFormat="1" applyFont="1" applyFill="1" applyBorder="1" applyAlignment="1" applyProtection="1">
      <alignment horizontal="center" vertical="center"/>
      <protection/>
    </xf>
    <xf numFmtId="0" fontId="71" fillId="0" borderId="66" xfId="0" applyNumberFormat="1" applyFont="1" applyFill="1" applyBorder="1" applyAlignment="1" applyProtection="1">
      <alignment vertical="center" wrapText="1"/>
      <protection/>
    </xf>
    <xf numFmtId="0" fontId="71" fillId="0" borderId="67" xfId="0" applyNumberFormat="1" applyFont="1" applyFill="1" applyBorder="1" applyAlignment="1" applyProtection="1">
      <alignment horizontal="center" vertical="center" wrapText="1"/>
      <protection/>
    </xf>
    <xf numFmtId="3" fontId="71" fillId="0" borderId="67" xfId="0" applyNumberFormat="1" applyFont="1" applyFill="1" applyBorder="1" applyAlignment="1" applyProtection="1">
      <alignment horizontal="center" vertical="center"/>
      <protection/>
    </xf>
    <xf numFmtId="0" fontId="69" fillId="37" borderId="60" xfId="0" applyNumberFormat="1" applyFont="1" applyFill="1" applyBorder="1" applyAlignment="1" applyProtection="1">
      <alignment horizontal="center" vertical="center" wrapText="1"/>
      <protection/>
    </xf>
    <xf numFmtId="0" fontId="69" fillId="37" borderId="61" xfId="0" applyNumberFormat="1" applyFont="1" applyFill="1" applyBorder="1" applyAlignment="1" applyProtection="1">
      <alignment horizontal="center" vertical="center" wrapText="1"/>
      <protection/>
    </xf>
    <xf numFmtId="0" fontId="69" fillId="37" borderId="62" xfId="0" applyNumberFormat="1" applyFont="1" applyFill="1" applyBorder="1" applyAlignment="1" applyProtection="1">
      <alignment horizontal="center" vertical="center" wrapText="1"/>
      <protection/>
    </xf>
    <xf numFmtId="0" fontId="50" fillId="0" borderId="66" xfId="0" applyNumberFormat="1" applyFont="1" applyFill="1" applyBorder="1" applyAlignment="1" applyProtection="1">
      <alignment vertical="center" wrapText="1"/>
      <protection/>
    </xf>
    <xf numFmtId="0" fontId="71" fillId="0" borderId="63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NumberFormat="1" applyFont="1" applyFill="1" applyBorder="1" applyAlignment="1" applyProtection="1">
      <alignment vertical="center" wrapText="1"/>
      <protection/>
    </xf>
    <xf numFmtId="0" fontId="74" fillId="0" borderId="10" xfId="42" applyFont="1" applyBorder="1" applyAlignment="1" applyProtection="1">
      <alignment/>
      <protection/>
    </xf>
    <xf numFmtId="0" fontId="71" fillId="0" borderId="46" xfId="0" applyNumberFormat="1" applyFont="1" applyFill="1" applyBorder="1" applyAlignment="1" applyProtection="1">
      <alignment horizontal="center" vertical="center" wrapText="1"/>
      <protection/>
    </xf>
    <xf numFmtId="0" fontId="71" fillId="0" borderId="49" xfId="0" applyNumberFormat="1" applyFont="1" applyFill="1" applyBorder="1" applyAlignment="1" applyProtection="1">
      <alignment horizontal="center" vertical="center"/>
      <protection/>
    </xf>
    <xf numFmtId="0" fontId="50" fillId="0" borderId="70" xfId="0" applyNumberFormat="1" applyFont="1" applyFill="1" applyBorder="1" applyAlignment="1" applyProtection="1">
      <alignment vertical="center" wrapText="1"/>
      <protection/>
    </xf>
    <xf numFmtId="0" fontId="71" fillId="0" borderId="70" xfId="0" applyNumberFormat="1" applyFont="1" applyFill="1" applyBorder="1" applyAlignment="1" applyProtection="1">
      <alignment horizontal="center" vertical="center"/>
      <protection/>
    </xf>
    <xf numFmtId="0" fontId="71" fillId="0" borderId="47" xfId="0" applyNumberFormat="1" applyFont="1" applyFill="1" applyBorder="1" applyAlignment="1" applyProtection="1">
      <alignment horizontal="center" vertical="center" wrapText="1"/>
      <protection/>
    </xf>
    <xf numFmtId="0" fontId="71" fillId="0" borderId="32" xfId="0" applyNumberFormat="1" applyFont="1" applyFill="1" applyBorder="1" applyAlignment="1" applyProtection="1">
      <alignment horizontal="center" vertical="center" wrapText="1"/>
      <protection/>
    </xf>
    <xf numFmtId="0" fontId="71" fillId="0" borderId="71" xfId="0" applyNumberFormat="1" applyFont="1" applyFill="1" applyBorder="1" applyAlignment="1" applyProtection="1">
      <alignment horizontal="center" vertical="center" wrapText="1"/>
      <protection/>
    </xf>
    <xf numFmtId="0" fontId="50" fillId="0" borderId="46" xfId="0" applyNumberFormat="1" applyFont="1" applyFill="1" applyBorder="1" applyAlignment="1" applyProtection="1">
      <alignment vertical="center" wrapText="1"/>
      <protection/>
    </xf>
    <xf numFmtId="0" fontId="71" fillId="0" borderId="70" xfId="0" applyNumberFormat="1" applyFont="1" applyFill="1" applyBorder="1" applyAlignment="1" applyProtection="1">
      <alignment vertical="center" wrapText="1"/>
      <protection/>
    </xf>
    <xf numFmtId="0" fontId="71" fillId="0" borderId="46" xfId="0" applyNumberFormat="1" applyFont="1" applyFill="1" applyBorder="1" applyAlignment="1" applyProtection="1">
      <alignment horizontal="center" vertical="center"/>
      <protection/>
    </xf>
    <xf numFmtId="0" fontId="71" fillId="0" borderId="49" xfId="0" applyNumberFormat="1" applyFont="1" applyFill="1" applyBorder="1" applyAlignment="1" applyProtection="1">
      <alignment horizontal="center" vertical="center" wrapText="1"/>
      <protection/>
    </xf>
    <xf numFmtId="0" fontId="71" fillId="0" borderId="70" xfId="0" applyNumberFormat="1" applyFont="1" applyFill="1" applyBorder="1" applyAlignment="1" applyProtection="1">
      <alignment horizontal="center" vertical="center" wrapText="1"/>
      <protection/>
    </xf>
    <xf numFmtId="0" fontId="69" fillId="37" borderId="60" xfId="0" applyFont="1" applyFill="1" applyBorder="1" applyAlignment="1">
      <alignment horizontal="center"/>
    </xf>
    <xf numFmtId="0" fontId="69" fillId="37" borderId="61" xfId="0" applyFont="1" applyFill="1" applyBorder="1" applyAlignment="1">
      <alignment horizontal="center"/>
    </xf>
    <xf numFmtId="0" fontId="69" fillId="37" borderId="62" xfId="0" applyFont="1" applyFill="1" applyBorder="1" applyAlignment="1">
      <alignment horizontal="center"/>
    </xf>
    <xf numFmtId="0" fontId="70" fillId="0" borderId="70" xfId="0" applyNumberFormat="1" applyFont="1" applyFill="1" applyBorder="1" applyAlignment="1" applyProtection="1">
      <alignment vertical="center"/>
      <protection/>
    </xf>
    <xf numFmtId="0" fontId="76" fillId="0" borderId="65" xfId="0" applyNumberFormat="1" applyFont="1" applyFill="1" applyBorder="1" applyAlignment="1" applyProtection="1">
      <alignment horizontal="center" vertical="center"/>
      <protection/>
    </xf>
    <xf numFmtId="0" fontId="76" fillId="0" borderId="65" xfId="0" applyNumberFormat="1" applyFont="1" applyFill="1" applyBorder="1" applyAlignment="1" applyProtection="1">
      <alignment horizontal="center" vertical="center" wrapText="1"/>
      <protection/>
    </xf>
    <xf numFmtId="0" fontId="68" fillId="0" borderId="60" xfId="0" applyNumberFormat="1" applyFont="1" applyFill="1" applyBorder="1" applyAlignment="1" applyProtection="1">
      <alignment horizontal="center" vertical="center" wrapText="1"/>
      <protection/>
    </xf>
    <xf numFmtId="0" fontId="70" fillId="0" borderId="72" xfId="0" applyNumberFormat="1" applyFont="1" applyFill="1" applyBorder="1" applyAlignment="1" applyProtection="1">
      <alignment horizontal="center" vertical="center" wrapText="1"/>
      <protection/>
    </xf>
    <xf numFmtId="0" fontId="70" fillId="0" borderId="62" xfId="0" applyNumberFormat="1" applyFont="1" applyFill="1" applyBorder="1" applyAlignment="1" applyProtection="1">
      <alignment horizontal="center" vertical="center" wrapText="1"/>
      <protection/>
    </xf>
    <xf numFmtId="0" fontId="77" fillId="11" borderId="60" xfId="0" applyFont="1" applyFill="1" applyBorder="1" applyAlignment="1">
      <alignment horizontal="center"/>
    </xf>
    <xf numFmtId="0" fontId="77" fillId="11" borderId="61" xfId="0" applyFont="1" applyFill="1" applyBorder="1" applyAlignment="1">
      <alignment horizontal="center"/>
    </xf>
    <xf numFmtId="0" fontId="77" fillId="11" borderId="62" xfId="0" applyFont="1" applyFill="1" applyBorder="1" applyAlignment="1">
      <alignment horizontal="center"/>
    </xf>
    <xf numFmtId="0" fontId="71" fillId="0" borderId="51" xfId="0" applyNumberFormat="1" applyFont="1" applyFill="1" applyBorder="1" applyAlignment="1" applyProtection="1">
      <alignment vertical="center" wrapText="1"/>
      <protection/>
    </xf>
    <xf numFmtId="0" fontId="71" fillId="0" borderId="10" xfId="0" applyNumberFormat="1" applyFont="1" applyFill="1" applyBorder="1" applyAlignment="1" applyProtection="1">
      <alignment horizontal="center" vertical="center"/>
      <protection/>
    </xf>
    <xf numFmtId="49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71" fillId="0" borderId="73" xfId="0" applyNumberFormat="1" applyFont="1" applyFill="1" applyBorder="1" applyAlignment="1" applyProtection="1">
      <alignment vertical="center" wrapText="1"/>
      <protection/>
    </xf>
    <xf numFmtId="0" fontId="71" fillId="0" borderId="23" xfId="0" applyNumberFormat="1" applyFont="1" applyFill="1" applyBorder="1" applyAlignment="1" applyProtection="1">
      <alignment horizontal="center" vertical="center"/>
      <protection/>
    </xf>
    <xf numFmtId="49" fontId="71" fillId="0" borderId="23" xfId="0" applyNumberFormat="1" applyFont="1" applyFill="1" applyBorder="1" applyAlignment="1" applyProtection="1">
      <alignment horizontal="center" vertical="center" wrapText="1"/>
      <protection/>
    </xf>
    <xf numFmtId="0" fontId="71" fillId="0" borderId="74" xfId="0" applyNumberFormat="1" applyFont="1" applyFill="1" applyBorder="1" applyAlignment="1" applyProtection="1">
      <alignment horizontal="center" vertical="center"/>
      <protection/>
    </xf>
    <xf numFmtId="0" fontId="71" fillId="0" borderId="75" xfId="0" applyNumberFormat="1" applyFont="1" applyFill="1" applyBorder="1" applyAlignment="1" applyProtection="1">
      <alignment horizontal="center" vertical="center" wrapText="1"/>
      <protection/>
    </xf>
    <xf numFmtId="3" fontId="0" fillId="0" borderId="63" xfId="0" applyNumberFormat="1" applyBorder="1" applyAlignment="1">
      <alignment horizontal="center"/>
    </xf>
    <xf numFmtId="0" fontId="71" fillId="0" borderId="51" xfId="0" applyNumberFormat="1" applyFont="1" applyFill="1" applyBorder="1" applyAlignment="1" applyProtection="1">
      <alignment horizontal="center" vertical="center"/>
      <protection/>
    </xf>
    <xf numFmtId="0" fontId="71" fillId="0" borderId="25" xfId="0" applyNumberFormat="1" applyFont="1" applyFill="1" applyBorder="1" applyAlignment="1" applyProtection="1">
      <alignment horizontal="center" vertical="center" wrapText="1"/>
      <protection/>
    </xf>
    <xf numFmtId="3" fontId="0" fillId="0" borderId="64" xfId="0" applyNumberFormat="1" applyBorder="1" applyAlignment="1">
      <alignment horizontal="center"/>
    </xf>
    <xf numFmtId="0" fontId="0" fillId="0" borderId="64" xfId="0" applyBorder="1" applyAlignment="1">
      <alignment/>
    </xf>
    <xf numFmtId="0" fontId="71" fillId="0" borderId="49" xfId="0" applyNumberFormat="1" applyFont="1" applyFill="1" applyBorder="1" applyAlignment="1" applyProtection="1">
      <alignment vertical="top"/>
      <protection/>
    </xf>
    <xf numFmtId="3" fontId="0" fillId="0" borderId="64" xfId="0" applyNumberFormat="1" applyFont="1" applyBorder="1" applyAlignment="1">
      <alignment horizontal="center"/>
    </xf>
    <xf numFmtId="0" fontId="71" fillId="0" borderId="70" xfId="0" applyNumberFormat="1" applyFont="1" applyFill="1" applyBorder="1" applyAlignment="1" applyProtection="1">
      <alignment vertical="top"/>
      <protection/>
    </xf>
    <xf numFmtId="0" fontId="71" fillId="0" borderId="55" xfId="0" applyNumberFormat="1" applyFont="1" applyFill="1" applyBorder="1" applyAlignment="1" applyProtection="1">
      <alignment horizontal="center" vertical="center"/>
      <protection/>
    </xf>
    <xf numFmtId="0" fontId="71" fillId="0" borderId="76" xfId="0" applyNumberFormat="1" applyFont="1" applyFill="1" applyBorder="1" applyAlignment="1" applyProtection="1">
      <alignment horizontal="center" vertical="center" wrapText="1"/>
      <protection/>
    </xf>
    <xf numFmtId="3" fontId="0" fillId="0" borderId="65" xfId="0" applyNumberFormat="1" applyFont="1" applyBorder="1" applyAlignment="1">
      <alignment horizontal="center"/>
    </xf>
    <xf numFmtId="0" fontId="71" fillId="0" borderId="77" xfId="0" applyNumberFormat="1" applyFont="1" applyFill="1" applyBorder="1" applyAlignment="1" applyProtection="1">
      <alignment vertical="top"/>
      <protection/>
    </xf>
    <xf numFmtId="0" fontId="71" fillId="0" borderId="21" xfId="0" applyNumberFormat="1" applyFont="1" applyFill="1" applyBorder="1" applyAlignment="1" applyProtection="1">
      <alignment horizontal="center" vertical="center"/>
      <protection/>
    </xf>
    <xf numFmtId="0" fontId="71" fillId="0" borderId="21" xfId="0" applyNumberFormat="1" applyFont="1" applyFill="1" applyBorder="1" applyAlignment="1" applyProtection="1">
      <alignment horizontal="center" vertical="center" wrapText="1"/>
      <protection/>
    </xf>
    <xf numFmtId="3" fontId="0" fillId="0" borderId="78" xfId="0" applyNumberFormat="1" applyBorder="1" applyAlignment="1">
      <alignment horizontal="center"/>
    </xf>
    <xf numFmtId="0" fontId="71" fillId="0" borderId="55" xfId="0" applyNumberFormat="1" applyFont="1" applyFill="1" applyBorder="1" applyAlignment="1" applyProtection="1">
      <alignment vertical="top"/>
      <protection/>
    </xf>
    <xf numFmtId="0" fontId="71" fillId="0" borderId="52" xfId="0" applyNumberFormat="1" applyFont="1" applyFill="1" applyBorder="1" applyAlignment="1" applyProtection="1">
      <alignment horizontal="center" vertical="center"/>
      <protection/>
    </xf>
    <xf numFmtId="0" fontId="71" fillId="0" borderId="52" xfId="0" applyNumberFormat="1" applyFont="1" applyFill="1" applyBorder="1" applyAlignment="1" applyProtection="1">
      <alignment horizontal="center" vertical="center" wrapText="1"/>
      <protection/>
    </xf>
    <xf numFmtId="3" fontId="0" fillId="0" borderId="53" xfId="0" applyNumberFormat="1" applyBorder="1" applyAlignment="1">
      <alignment horizontal="center"/>
    </xf>
    <xf numFmtId="0" fontId="50" fillId="0" borderId="57" xfId="0" applyNumberFormat="1" applyFont="1" applyFill="1" applyBorder="1" applyAlignment="1" applyProtection="1">
      <alignment vertical="top"/>
      <protection/>
    </xf>
    <xf numFmtId="0" fontId="50" fillId="0" borderId="56" xfId="0" applyNumberFormat="1" applyFont="1" applyFill="1" applyBorder="1" applyAlignment="1" applyProtection="1">
      <alignment vertical="top"/>
      <protection/>
    </xf>
    <xf numFmtId="0" fontId="50" fillId="0" borderId="59" xfId="0" applyNumberFormat="1" applyFont="1" applyFill="1" applyBorder="1" applyAlignment="1" applyProtection="1">
      <alignment vertical="top"/>
      <protection/>
    </xf>
    <xf numFmtId="0" fontId="71" fillId="0" borderId="66" xfId="0" applyFont="1" applyBorder="1" applyAlignment="1">
      <alignment/>
    </xf>
    <xf numFmtId="0" fontId="71" fillId="0" borderId="74" xfId="0" applyFont="1" applyBorder="1" applyAlignment="1">
      <alignment horizontal="center"/>
    </xf>
    <xf numFmtId="0" fontId="71" fillId="0" borderId="79" xfId="0" applyNumberFormat="1" applyFont="1" applyBorder="1" applyAlignment="1">
      <alignment horizontal="center"/>
    </xf>
    <xf numFmtId="3" fontId="71" fillId="0" borderId="80" xfId="0" applyNumberFormat="1" applyFont="1" applyBorder="1" applyAlignment="1">
      <alignment horizontal="center"/>
    </xf>
    <xf numFmtId="0" fontId="71" fillId="0" borderId="49" xfId="0" applyFont="1" applyBorder="1" applyAlignment="1">
      <alignment/>
    </xf>
    <xf numFmtId="0" fontId="71" fillId="0" borderId="51" xfId="0" applyFont="1" applyBorder="1" applyAlignment="1">
      <alignment horizontal="center"/>
    </xf>
    <xf numFmtId="0" fontId="71" fillId="0" borderId="10" xfId="0" applyNumberFormat="1" applyFont="1" applyBorder="1" applyAlignment="1">
      <alignment horizontal="center"/>
    </xf>
    <xf numFmtId="3" fontId="71" fillId="0" borderId="54" xfId="0" applyNumberFormat="1" applyFont="1" applyBorder="1" applyAlignment="1">
      <alignment horizontal="center"/>
    </xf>
    <xf numFmtId="0" fontId="71" fillId="0" borderId="68" xfId="0" applyFont="1" applyBorder="1" applyAlignment="1">
      <alignment/>
    </xf>
    <xf numFmtId="0" fontId="71" fillId="0" borderId="55" xfId="0" applyFont="1" applyBorder="1" applyAlignment="1">
      <alignment horizontal="center"/>
    </xf>
    <xf numFmtId="0" fontId="71" fillId="0" borderId="52" xfId="0" applyNumberFormat="1" applyFont="1" applyBorder="1" applyAlignment="1">
      <alignment horizontal="center"/>
    </xf>
    <xf numFmtId="3" fontId="71" fillId="0" borderId="53" xfId="0" applyNumberFormat="1" applyFont="1" applyBorder="1" applyAlignment="1">
      <alignment horizontal="center"/>
    </xf>
    <xf numFmtId="0" fontId="50" fillId="0" borderId="60" xfId="0" applyNumberFormat="1" applyFont="1" applyFill="1" applyBorder="1" applyAlignment="1" applyProtection="1">
      <alignment vertical="top"/>
      <protection/>
    </xf>
    <xf numFmtId="0" fontId="50" fillId="0" borderId="61" xfId="0" applyNumberFormat="1" applyFont="1" applyFill="1" applyBorder="1" applyAlignment="1" applyProtection="1">
      <alignment vertical="top"/>
      <protection/>
    </xf>
    <xf numFmtId="0" fontId="50" fillId="0" borderId="62" xfId="0" applyNumberFormat="1" applyFont="1" applyFill="1" applyBorder="1" applyAlignment="1" applyProtection="1">
      <alignment vertical="top"/>
      <protection/>
    </xf>
    <xf numFmtId="0" fontId="77" fillId="11" borderId="81" xfId="0" applyFont="1" applyFill="1" applyBorder="1" applyAlignment="1">
      <alignment horizontal="center"/>
    </xf>
    <xf numFmtId="0" fontId="77" fillId="11" borderId="82" xfId="0" applyFont="1" applyFill="1" applyBorder="1" applyAlignment="1">
      <alignment horizontal="center"/>
    </xf>
    <xf numFmtId="0" fontId="77" fillId="11" borderId="83" xfId="0" applyFont="1" applyFill="1" applyBorder="1" applyAlignment="1">
      <alignment horizontal="center"/>
    </xf>
    <xf numFmtId="0" fontId="71" fillId="0" borderId="63" xfId="0" applyFont="1" applyBorder="1" applyAlignment="1">
      <alignment horizontal="left"/>
    </xf>
    <xf numFmtId="0" fontId="71" fillId="0" borderId="84" xfId="0" applyFont="1" applyBorder="1" applyAlignment="1">
      <alignment horizontal="center"/>
    </xf>
    <xf numFmtId="0" fontId="71" fillId="0" borderId="64" xfId="0" applyFont="1" applyBorder="1" applyAlignment="1">
      <alignment horizontal="left"/>
    </xf>
    <xf numFmtId="0" fontId="71" fillId="0" borderId="33" xfId="0" applyFont="1" applyBorder="1" applyAlignment="1">
      <alignment horizontal="center"/>
    </xf>
    <xf numFmtId="0" fontId="71" fillId="0" borderId="65" xfId="0" applyFont="1" applyBorder="1" applyAlignment="1">
      <alignment horizontal="left"/>
    </xf>
    <xf numFmtId="0" fontId="71" fillId="0" borderId="85" xfId="0" applyFont="1" applyBorder="1" applyAlignment="1">
      <alignment horizontal="center"/>
    </xf>
    <xf numFmtId="0" fontId="71" fillId="0" borderId="57" xfId="0" applyFont="1" applyBorder="1" applyAlignment="1">
      <alignment horizontal="left"/>
    </xf>
    <xf numFmtId="0" fontId="71" fillId="0" borderId="86" xfId="0" applyFont="1" applyBorder="1" applyAlignment="1">
      <alignment horizontal="center"/>
    </xf>
    <xf numFmtId="0" fontId="71" fillId="0" borderId="87" xfId="0" applyNumberFormat="1" applyFont="1" applyBorder="1" applyAlignment="1">
      <alignment horizontal="center"/>
    </xf>
    <xf numFmtId="3" fontId="71" fillId="0" borderId="88" xfId="0" applyNumberFormat="1" applyFont="1" applyBorder="1" applyAlignment="1">
      <alignment horizontal="center"/>
    </xf>
    <xf numFmtId="0" fontId="50" fillId="0" borderId="57" xfId="0" applyFont="1" applyBorder="1" applyAlignment="1">
      <alignment wrapText="1"/>
    </xf>
    <xf numFmtId="0" fontId="78" fillId="0" borderId="86" xfId="0" applyFont="1" applyBorder="1" applyAlignment="1">
      <alignment horizontal="center" vertical="center"/>
    </xf>
    <xf numFmtId="0" fontId="78" fillId="0" borderId="87" xfId="0" applyFont="1" applyBorder="1" applyAlignment="1">
      <alignment horizontal="center" vertical="center"/>
    </xf>
    <xf numFmtId="0" fontId="78" fillId="0" borderId="88" xfId="0" applyFont="1" applyBorder="1" applyAlignment="1">
      <alignment horizontal="center" vertical="center"/>
    </xf>
    <xf numFmtId="0" fontId="79" fillId="11" borderId="60" xfId="0" applyFont="1" applyFill="1" applyBorder="1" applyAlignment="1">
      <alignment horizontal="center"/>
    </xf>
    <xf numFmtId="0" fontId="79" fillId="11" borderId="61" xfId="0" applyFont="1" applyFill="1" applyBorder="1" applyAlignment="1">
      <alignment horizontal="center"/>
    </xf>
    <xf numFmtId="0" fontId="79" fillId="11" borderId="62" xfId="0" applyFont="1" applyFill="1" applyBorder="1" applyAlignment="1">
      <alignment horizontal="center"/>
    </xf>
    <xf numFmtId="0" fontId="71" fillId="0" borderId="46" xfId="0" applyFont="1" applyBorder="1" applyAlignment="1">
      <alignment horizontal="left"/>
    </xf>
    <xf numFmtId="0" fontId="71" fillId="0" borderId="79" xfId="0" applyFont="1" applyBorder="1" applyAlignment="1">
      <alignment horizontal="center"/>
    </xf>
    <xf numFmtId="0" fontId="71" fillId="0" borderId="49" xfId="0" applyFont="1" applyBorder="1" applyAlignment="1">
      <alignment horizontal="left"/>
    </xf>
    <xf numFmtId="0" fontId="71" fillId="0" borderId="10" xfId="0" applyFont="1" applyBorder="1" applyAlignment="1">
      <alignment horizontal="center"/>
    </xf>
    <xf numFmtId="0" fontId="71" fillId="0" borderId="68" xfId="0" applyFont="1" applyBorder="1" applyAlignment="1">
      <alignment horizontal="left"/>
    </xf>
    <xf numFmtId="0" fontId="71" fillId="0" borderId="73" xfId="0" applyFont="1" applyBorder="1" applyAlignment="1">
      <alignment horizontal="center"/>
    </xf>
    <xf numFmtId="0" fontId="71" fillId="0" borderId="23" xfId="0" applyFont="1" applyBorder="1" applyAlignment="1">
      <alignment horizontal="center"/>
    </xf>
    <xf numFmtId="3" fontId="71" fillId="0" borderId="89" xfId="0" applyNumberFormat="1" applyFont="1" applyBorder="1" applyAlignment="1">
      <alignment horizontal="center"/>
    </xf>
    <xf numFmtId="0" fontId="78" fillId="0" borderId="72" xfId="0" applyFont="1" applyBorder="1" applyAlignment="1">
      <alignment wrapText="1"/>
    </xf>
    <xf numFmtId="0" fontId="78" fillId="0" borderId="90" xfId="0" applyFont="1" applyBorder="1" applyAlignment="1">
      <alignment horizontal="center" vertical="center"/>
    </xf>
    <xf numFmtId="0" fontId="78" fillId="0" borderId="91" xfId="0" applyFont="1" applyBorder="1" applyAlignment="1">
      <alignment horizontal="center" vertical="center"/>
    </xf>
    <xf numFmtId="0" fontId="78" fillId="0" borderId="92" xfId="0" applyFont="1" applyBorder="1" applyAlignment="1">
      <alignment horizontal="center" vertical="center"/>
    </xf>
    <xf numFmtId="0" fontId="71" fillId="0" borderId="75" xfId="0" applyNumberFormat="1" applyFont="1" applyBorder="1" applyAlignment="1">
      <alignment horizontal="center"/>
    </xf>
    <xf numFmtId="3" fontId="71" fillId="0" borderId="63" xfId="0" applyNumberFormat="1" applyFont="1" applyFill="1" applyBorder="1" applyAlignment="1">
      <alignment horizontal="center"/>
    </xf>
    <xf numFmtId="0" fontId="71" fillId="0" borderId="77" xfId="0" applyFont="1" applyBorder="1" applyAlignment="1">
      <alignment horizontal="center"/>
    </xf>
    <xf numFmtId="0" fontId="71" fillId="0" borderId="36" xfId="0" applyNumberFormat="1" applyFont="1" applyBorder="1" applyAlignment="1">
      <alignment horizontal="center"/>
    </xf>
    <xf numFmtId="3" fontId="71" fillId="0" borderId="64" xfId="0" applyNumberFormat="1" applyFont="1" applyFill="1" applyBorder="1" applyAlignment="1">
      <alignment horizontal="center"/>
    </xf>
    <xf numFmtId="0" fontId="71" fillId="0" borderId="25" xfId="0" applyNumberFormat="1" applyFont="1" applyBorder="1" applyAlignment="1">
      <alignment horizontal="center"/>
    </xf>
    <xf numFmtId="3" fontId="71" fillId="0" borderId="65" xfId="0" applyNumberFormat="1" applyFont="1" applyFill="1" applyBorder="1" applyAlignment="1">
      <alignment horizontal="center"/>
    </xf>
    <xf numFmtId="0" fontId="77" fillId="11" borderId="59" xfId="0" applyFont="1" applyFill="1" applyBorder="1" applyAlignment="1">
      <alignment horizontal="center"/>
    </xf>
    <xf numFmtId="3" fontId="71" fillId="0" borderId="78" xfId="0" applyNumberFormat="1" applyFont="1" applyBorder="1" applyAlignment="1">
      <alignment horizontal="center"/>
    </xf>
    <xf numFmtId="0" fontId="71" fillId="0" borderId="73" xfId="0" applyFont="1" applyBorder="1" applyAlignment="1">
      <alignment/>
    </xf>
    <xf numFmtId="0" fontId="71" fillId="0" borderId="45" xfId="0" applyFont="1" applyBorder="1" applyAlignment="1">
      <alignment horizontal="center"/>
    </xf>
    <xf numFmtId="0" fontId="71" fillId="0" borderId="21" xfId="0" applyNumberFormat="1" applyFont="1" applyBorder="1" applyAlignment="1">
      <alignment horizontal="center"/>
    </xf>
    <xf numFmtId="0" fontId="71" fillId="0" borderId="70" xfId="0" applyFont="1" applyBorder="1" applyAlignment="1">
      <alignment horizontal="left"/>
    </xf>
    <xf numFmtId="0" fontId="0" fillId="0" borderId="74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32" fillId="11" borderId="60" xfId="0" applyFont="1" applyFill="1" applyBorder="1" applyAlignment="1">
      <alignment/>
    </xf>
    <xf numFmtId="0" fontId="78" fillId="0" borderId="90" xfId="0" applyFont="1" applyBorder="1" applyAlignment="1">
      <alignment horizontal="center"/>
    </xf>
    <xf numFmtId="0" fontId="78" fillId="0" borderId="91" xfId="0" applyFont="1" applyBorder="1" applyAlignment="1">
      <alignment horizontal="center"/>
    </xf>
    <xf numFmtId="0" fontId="78" fillId="0" borderId="92" xfId="0" applyFont="1" applyBorder="1" applyAlignment="1">
      <alignment horizontal="center"/>
    </xf>
    <xf numFmtId="0" fontId="32" fillId="11" borderId="57" xfId="0" applyFont="1" applyFill="1" applyBorder="1" applyAlignment="1">
      <alignment/>
    </xf>
    <xf numFmtId="0" fontId="78" fillId="0" borderId="86" xfId="0" applyFont="1" applyBorder="1" applyAlignment="1">
      <alignment horizontal="center"/>
    </xf>
    <xf numFmtId="0" fontId="78" fillId="0" borderId="87" xfId="0" applyFont="1" applyBorder="1" applyAlignment="1">
      <alignment horizontal="center"/>
    </xf>
    <xf numFmtId="0" fontId="78" fillId="0" borderId="88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609600</xdr:colOff>
      <xdr:row>35</xdr:row>
      <xdr:rowOff>161925</xdr:rowOff>
    </xdr:from>
    <xdr:to>
      <xdr:col>4</xdr:col>
      <xdr:colOff>190500</xdr:colOff>
      <xdr:row>43</xdr:row>
      <xdr:rowOff>161925</xdr:rowOff>
    </xdr:to>
    <xdr:pic>
      <xdr:nvPicPr>
        <xdr:cNvPr id="1" name="Рисунок 1" descr="2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7029450"/>
          <a:ext cx="17811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15</xdr:row>
      <xdr:rowOff>66675</xdr:rowOff>
    </xdr:from>
    <xdr:to>
      <xdr:col>14</xdr:col>
      <xdr:colOff>295275</xdr:colOff>
      <xdr:row>21</xdr:row>
      <xdr:rowOff>95250</xdr:rowOff>
    </xdr:to>
    <xdr:pic>
      <xdr:nvPicPr>
        <xdr:cNvPr id="2" name="Рисунок 2" descr="3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91550" y="3124200"/>
          <a:ext cx="15049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514350</xdr:colOff>
      <xdr:row>33</xdr:row>
      <xdr:rowOff>104775</xdr:rowOff>
    </xdr:from>
    <xdr:to>
      <xdr:col>14</xdr:col>
      <xdr:colOff>342900</xdr:colOff>
      <xdr:row>40</xdr:row>
      <xdr:rowOff>57150</xdr:rowOff>
    </xdr:to>
    <xdr:pic>
      <xdr:nvPicPr>
        <xdr:cNvPr id="3" name="Рисунок 3" descr="4.jpe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86775" y="6591300"/>
          <a:ext cx="16573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66</xdr:row>
      <xdr:rowOff>19050</xdr:rowOff>
    </xdr:from>
    <xdr:to>
      <xdr:col>0</xdr:col>
      <xdr:colOff>609600</xdr:colOff>
      <xdr:row>96</xdr:row>
      <xdr:rowOff>9525</xdr:rowOff>
    </xdr:to>
    <xdr:sp>
      <xdr:nvSpPr>
        <xdr:cNvPr id="1" name="AutoShape 51"/>
        <xdr:cNvSpPr>
          <a:spLocks/>
        </xdr:cNvSpPr>
      </xdr:nvSpPr>
      <xdr:spPr>
        <a:xfrm>
          <a:off x="352425" y="16097250"/>
          <a:ext cx="257175" cy="6534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70</xdr:row>
      <xdr:rowOff>104775</xdr:rowOff>
    </xdr:from>
    <xdr:to>
      <xdr:col>0</xdr:col>
      <xdr:colOff>314325</xdr:colOff>
      <xdr:row>82</xdr:row>
      <xdr:rowOff>200025</xdr:rowOff>
    </xdr:to>
    <xdr:sp>
      <xdr:nvSpPr>
        <xdr:cNvPr id="2" name="Text Box 52"/>
        <xdr:cNvSpPr txBox="1">
          <a:spLocks noChangeArrowheads="1"/>
        </xdr:cNvSpPr>
      </xdr:nvSpPr>
      <xdr:spPr>
        <a:xfrm>
          <a:off x="76200" y="16983075"/>
          <a:ext cx="238125" cy="2857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Ж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И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И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И</a:t>
          </a:r>
        </a:p>
      </xdr:txBody>
    </xdr:sp>
    <xdr:clientData/>
  </xdr:twoCellAnchor>
  <xdr:twoCellAnchor>
    <xdr:from>
      <xdr:col>0</xdr:col>
      <xdr:colOff>219075</xdr:colOff>
      <xdr:row>96</xdr:row>
      <xdr:rowOff>19050</xdr:rowOff>
    </xdr:from>
    <xdr:to>
      <xdr:col>0</xdr:col>
      <xdr:colOff>552450</xdr:colOff>
      <xdr:row>116</xdr:row>
      <xdr:rowOff>123825</xdr:rowOff>
    </xdr:to>
    <xdr:sp>
      <xdr:nvSpPr>
        <xdr:cNvPr id="3" name="AutoShape 53"/>
        <xdr:cNvSpPr>
          <a:spLocks/>
        </xdr:cNvSpPr>
      </xdr:nvSpPr>
      <xdr:spPr>
        <a:xfrm>
          <a:off x="219075" y="22640925"/>
          <a:ext cx="333375" cy="4467225"/>
        </a:xfrm>
        <a:prstGeom prst="leftBrace">
          <a:avLst>
            <a:gd name="adj" fmla="val -463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98</xdr:row>
      <xdr:rowOff>85725</xdr:rowOff>
    </xdr:from>
    <xdr:to>
      <xdr:col>0</xdr:col>
      <xdr:colOff>314325</xdr:colOff>
      <xdr:row>106</xdr:row>
      <xdr:rowOff>85725</xdr:rowOff>
    </xdr:to>
    <xdr:sp>
      <xdr:nvSpPr>
        <xdr:cNvPr id="4" name="Text Box 54"/>
        <xdr:cNvSpPr txBox="1">
          <a:spLocks noChangeArrowheads="1"/>
        </xdr:cNvSpPr>
      </xdr:nvSpPr>
      <xdr:spPr>
        <a:xfrm>
          <a:off x="76200" y="23107650"/>
          <a:ext cx="238125" cy="17811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ЛЮ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И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oma.shop.by/Stroitelnye_materialy/vyazhuschie_materialy/shtukaturki/id_191899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8515625" style="0" customWidth="1"/>
    <col min="2" max="2" width="8.00390625" style="0" customWidth="1"/>
    <col min="3" max="3" width="19.7109375" style="0" customWidth="1"/>
    <col min="4" max="4" width="10.28125" style="0" customWidth="1"/>
    <col min="5" max="5" width="34.57421875" style="0" customWidth="1"/>
    <col min="6" max="6" width="23.140625" style="0" customWidth="1"/>
    <col min="8" max="8" width="20.421875" style="0" customWidth="1"/>
    <col min="10" max="10" width="19.57421875" style="0" customWidth="1"/>
  </cols>
  <sheetData>
    <row r="1" spans="1:6" ht="26.25">
      <c r="A1" s="1"/>
      <c r="B1" s="1"/>
      <c r="C1" s="2" t="s">
        <v>29</v>
      </c>
      <c r="D1" s="1"/>
      <c r="E1" s="1"/>
      <c r="F1" s="1"/>
    </row>
    <row r="2" spans="1:6" ht="15">
      <c r="A2" s="1"/>
      <c r="B2" s="1"/>
      <c r="C2" s="187" t="s">
        <v>0</v>
      </c>
      <c r="D2" s="187"/>
      <c r="E2" s="187"/>
      <c r="F2" s="187"/>
    </row>
    <row r="3" spans="1:6" ht="15">
      <c r="A3" s="1"/>
      <c r="B3" s="1"/>
      <c r="C3" s="3" t="s">
        <v>1</v>
      </c>
      <c r="D3" s="4"/>
      <c r="E3" s="4"/>
      <c r="F3" s="4"/>
    </row>
    <row r="4" spans="1:6" ht="15">
      <c r="A4" s="1"/>
      <c r="B4" s="1"/>
      <c r="C4" s="187" t="s">
        <v>2</v>
      </c>
      <c r="D4" s="187"/>
      <c r="E4" s="187"/>
      <c r="F4" s="187"/>
    </row>
    <row r="5" spans="1:6" ht="18.75" customHeight="1">
      <c r="A5" s="1"/>
      <c r="B5" s="1"/>
      <c r="C5" s="190" t="s">
        <v>6</v>
      </c>
      <c r="D5" s="190"/>
      <c r="E5" s="190"/>
      <c r="F5" s="190"/>
    </row>
    <row r="6" spans="1:6" ht="18.75">
      <c r="A6" s="1"/>
      <c r="B6" s="1"/>
      <c r="C6" s="5" t="s">
        <v>3</v>
      </c>
      <c r="D6" s="5"/>
      <c r="E6" s="5"/>
      <c r="F6" s="5"/>
    </row>
    <row r="7" spans="1:10" ht="15.75" customHeight="1">
      <c r="A7" s="1"/>
      <c r="B7" s="188" t="s">
        <v>1357</v>
      </c>
      <c r="C7" s="188"/>
      <c r="D7" s="188"/>
      <c r="E7" s="188"/>
      <c r="F7" s="188"/>
      <c r="H7" s="103"/>
      <c r="I7" s="103">
        <v>1.15</v>
      </c>
      <c r="J7" s="103"/>
    </row>
    <row r="8" spans="1:10" ht="15">
      <c r="A8" s="1"/>
      <c r="B8" s="189" t="s">
        <v>4</v>
      </c>
      <c r="C8" s="189"/>
      <c r="D8" s="189"/>
      <c r="E8" s="189"/>
      <c r="F8" s="189"/>
      <c r="H8" s="103"/>
      <c r="I8" s="103">
        <v>300</v>
      </c>
      <c r="J8" s="103"/>
    </row>
    <row r="9" spans="1:10" ht="24" customHeight="1">
      <c r="A9" s="9" t="s">
        <v>5</v>
      </c>
      <c r="B9" s="191" t="s">
        <v>7</v>
      </c>
      <c r="C9" s="192"/>
      <c r="D9" s="192"/>
      <c r="E9" s="193"/>
      <c r="F9" s="8" t="s">
        <v>8</v>
      </c>
      <c r="H9" s="103"/>
      <c r="I9" s="103"/>
      <c r="J9" s="103"/>
    </row>
    <row r="10" spans="2:10" ht="24" customHeight="1">
      <c r="B10" s="157" t="s">
        <v>9</v>
      </c>
      <c r="C10" s="158"/>
      <c r="D10" s="158"/>
      <c r="E10" s="159"/>
      <c r="F10" s="6"/>
      <c r="H10" s="103"/>
      <c r="I10" s="103"/>
      <c r="J10" s="103"/>
    </row>
    <row r="11" spans="1:10" ht="18" customHeight="1">
      <c r="A11" s="7">
        <v>1</v>
      </c>
      <c r="B11" s="175" t="s">
        <v>10</v>
      </c>
      <c r="C11" s="176"/>
      <c r="D11" s="176"/>
      <c r="E11" s="177"/>
      <c r="F11" s="11">
        <f>J11</f>
        <v>9544080</v>
      </c>
      <c r="H11" s="135">
        <v>24700</v>
      </c>
      <c r="I11" s="103"/>
      <c r="J11" s="136">
        <f>H11*$I$8*1.12*$I$7</f>
        <v>9544080</v>
      </c>
    </row>
    <row r="12" spans="1:10" ht="18" customHeight="1">
      <c r="A12" s="7">
        <v>2</v>
      </c>
      <c r="B12" s="175" t="s">
        <v>11</v>
      </c>
      <c r="C12" s="176"/>
      <c r="D12" s="176"/>
      <c r="E12" s="177"/>
      <c r="F12" s="11">
        <f aca="true" t="shared" si="0" ref="F12:F38">J12</f>
        <v>9157680</v>
      </c>
      <c r="H12" s="135">
        <v>23700</v>
      </c>
      <c r="I12" s="103"/>
      <c r="J12" s="136">
        <f aca="true" t="shared" si="1" ref="J12:J75">H12*$I$8*1.12*$I$7</f>
        <v>9157680</v>
      </c>
    </row>
    <row r="13" spans="1:10" ht="18" customHeight="1">
      <c r="A13" s="7">
        <v>3</v>
      </c>
      <c r="B13" s="175" t="s">
        <v>12</v>
      </c>
      <c r="C13" s="176"/>
      <c r="D13" s="176"/>
      <c r="E13" s="177"/>
      <c r="F13" s="11">
        <f t="shared" si="0"/>
        <v>9003120</v>
      </c>
      <c r="H13" s="135">
        <v>23300</v>
      </c>
      <c r="I13" s="103"/>
      <c r="J13" s="136">
        <f t="shared" si="1"/>
        <v>9003120</v>
      </c>
    </row>
    <row r="14" spans="1:10" ht="18" customHeight="1">
      <c r="A14" s="7">
        <v>4</v>
      </c>
      <c r="B14" s="175" t="s">
        <v>13</v>
      </c>
      <c r="C14" s="176"/>
      <c r="D14" s="176"/>
      <c r="E14" s="177"/>
      <c r="F14" s="11">
        <f t="shared" si="0"/>
        <v>8230320</v>
      </c>
      <c r="H14" s="135">
        <v>21300</v>
      </c>
      <c r="I14" s="103"/>
      <c r="J14" s="136">
        <f t="shared" si="1"/>
        <v>8230320</v>
      </c>
    </row>
    <row r="15" spans="1:10" ht="16.5" customHeight="1">
      <c r="A15" s="7">
        <v>5</v>
      </c>
      <c r="B15" s="175" t="s">
        <v>14</v>
      </c>
      <c r="C15" s="176"/>
      <c r="D15" s="176"/>
      <c r="E15" s="177"/>
      <c r="F15" s="11">
        <f t="shared" si="0"/>
        <v>8095080</v>
      </c>
      <c r="H15" s="137">
        <v>20950</v>
      </c>
      <c r="I15" s="103"/>
      <c r="J15" s="136">
        <f t="shared" si="1"/>
        <v>8095080</v>
      </c>
    </row>
    <row r="16" spans="1:10" ht="14.25" customHeight="1">
      <c r="A16" s="7">
        <v>6</v>
      </c>
      <c r="B16" s="175" t="s">
        <v>15</v>
      </c>
      <c r="C16" s="176"/>
      <c r="D16" s="176"/>
      <c r="E16" s="177"/>
      <c r="F16" s="11">
        <f t="shared" si="0"/>
        <v>7728000.000000001</v>
      </c>
      <c r="H16" s="137">
        <v>20000</v>
      </c>
      <c r="I16" s="103"/>
      <c r="J16" s="136">
        <f t="shared" si="1"/>
        <v>7728000.000000001</v>
      </c>
    </row>
    <row r="17" spans="1:10" ht="18" customHeight="1">
      <c r="A17" s="7">
        <v>7</v>
      </c>
      <c r="B17" s="175" t="s">
        <v>16</v>
      </c>
      <c r="C17" s="176"/>
      <c r="D17" s="176"/>
      <c r="E17" s="177"/>
      <c r="F17" s="11">
        <f t="shared" si="0"/>
        <v>5738040.000000001</v>
      </c>
      <c r="H17" s="137">
        <v>14850</v>
      </c>
      <c r="I17" s="103"/>
      <c r="J17" s="136">
        <f t="shared" si="1"/>
        <v>5738040.000000001</v>
      </c>
    </row>
    <row r="18" spans="1:10" ht="23.25" customHeight="1">
      <c r="A18" s="12"/>
      <c r="B18" s="157" t="s">
        <v>17</v>
      </c>
      <c r="C18" s="158"/>
      <c r="D18" s="158"/>
      <c r="E18" s="159"/>
      <c r="F18" s="10"/>
      <c r="H18" s="103"/>
      <c r="I18" s="103"/>
      <c r="J18" s="136">
        <f t="shared" si="1"/>
        <v>0</v>
      </c>
    </row>
    <row r="19" spans="1:10" ht="18.75" customHeight="1">
      <c r="A19" s="7">
        <v>8</v>
      </c>
      <c r="B19" s="175" t="s">
        <v>18</v>
      </c>
      <c r="C19" s="176"/>
      <c r="D19" s="176"/>
      <c r="E19" s="177"/>
      <c r="F19" s="11">
        <f t="shared" si="0"/>
        <v>8771280</v>
      </c>
      <c r="H19" s="135">
        <v>22700</v>
      </c>
      <c r="I19" s="103"/>
      <c r="J19" s="136">
        <f t="shared" si="1"/>
        <v>8771280</v>
      </c>
    </row>
    <row r="20" spans="1:10" ht="18" customHeight="1">
      <c r="A20" s="7">
        <v>9</v>
      </c>
      <c r="B20" s="175" t="s">
        <v>19</v>
      </c>
      <c r="C20" s="176"/>
      <c r="D20" s="176"/>
      <c r="E20" s="177"/>
      <c r="F20" s="11">
        <f t="shared" si="0"/>
        <v>8384880</v>
      </c>
      <c r="H20" s="135">
        <v>21700</v>
      </c>
      <c r="I20" s="103"/>
      <c r="J20" s="136">
        <f t="shared" si="1"/>
        <v>8384880</v>
      </c>
    </row>
    <row r="21" spans="1:10" ht="18" customHeight="1">
      <c r="A21" s="7">
        <v>10</v>
      </c>
      <c r="B21" s="175" t="s">
        <v>20</v>
      </c>
      <c r="C21" s="176"/>
      <c r="D21" s="176"/>
      <c r="E21" s="177"/>
      <c r="F21" s="11">
        <f t="shared" si="0"/>
        <v>8230320</v>
      </c>
      <c r="H21" s="135">
        <v>21300</v>
      </c>
      <c r="I21" s="103"/>
      <c r="J21" s="136">
        <f t="shared" si="1"/>
        <v>8230320</v>
      </c>
    </row>
    <row r="22" spans="1:10" ht="18" customHeight="1">
      <c r="A22" s="7">
        <v>11</v>
      </c>
      <c r="B22" s="175" t="s">
        <v>21</v>
      </c>
      <c r="C22" s="176"/>
      <c r="D22" s="176"/>
      <c r="E22" s="177"/>
      <c r="F22" s="11">
        <f t="shared" si="0"/>
        <v>8230320</v>
      </c>
      <c r="H22" s="135">
        <v>21300</v>
      </c>
      <c r="I22" s="103"/>
      <c r="J22" s="136">
        <f t="shared" si="1"/>
        <v>8230320</v>
      </c>
    </row>
    <row r="23" spans="1:10" ht="18" customHeight="1">
      <c r="A23" s="7">
        <v>12</v>
      </c>
      <c r="B23" s="175" t="s">
        <v>22</v>
      </c>
      <c r="C23" s="176"/>
      <c r="D23" s="176"/>
      <c r="E23" s="177"/>
      <c r="F23" s="11">
        <f t="shared" si="0"/>
        <v>8230320</v>
      </c>
      <c r="H23" s="135">
        <v>21300</v>
      </c>
      <c r="I23" s="103"/>
      <c r="J23" s="136">
        <f t="shared" si="1"/>
        <v>8230320</v>
      </c>
    </row>
    <row r="24" spans="1:10" ht="18" customHeight="1">
      <c r="A24" s="7">
        <v>13</v>
      </c>
      <c r="B24" s="175" t="s">
        <v>23</v>
      </c>
      <c r="C24" s="176"/>
      <c r="D24" s="176"/>
      <c r="E24" s="177"/>
      <c r="F24" s="11">
        <f t="shared" si="0"/>
        <v>8230320</v>
      </c>
      <c r="H24" s="135">
        <v>21300</v>
      </c>
      <c r="I24" s="103"/>
      <c r="J24" s="136">
        <f t="shared" si="1"/>
        <v>8230320</v>
      </c>
    </row>
    <row r="25" spans="1:10" ht="18.75" customHeight="1">
      <c r="A25" s="7">
        <v>14</v>
      </c>
      <c r="B25" s="175" t="s">
        <v>24</v>
      </c>
      <c r="C25" s="176"/>
      <c r="D25" s="176"/>
      <c r="E25" s="177"/>
      <c r="F25" s="11">
        <f t="shared" si="0"/>
        <v>8230320</v>
      </c>
      <c r="H25" s="135">
        <v>21300</v>
      </c>
      <c r="I25" s="103"/>
      <c r="J25" s="136">
        <f t="shared" si="1"/>
        <v>8230320</v>
      </c>
    </row>
    <row r="26" spans="1:10" ht="18" customHeight="1">
      <c r="A26" s="7">
        <v>15</v>
      </c>
      <c r="B26" s="175" t="s">
        <v>26</v>
      </c>
      <c r="C26" s="176"/>
      <c r="D26" s="176"/>
      <c r="E26" s="177"/>
      <c r="F26" s="11">
        <f t="shared" si="0"/>
        <v>8307600</v>
      </c>
      <c r="H26" s="135">
        <v>21500</v>
      </c>
      <c r="I26" s="103"/>
      <c r="J26" s="136">
        <f t="shared" si="1"/>
        <v>8307600</v>
      </c>
    </row>
    <row r="27" spans="1:10" ht="18.75" customHeight="1">
      <c r="A27" s="7">
        <v>16</v>
      </c>
      <c r="B27" s="175" t="s">
        <v>25</v>
      </c>
      <c r="C27" s="176"/>
      <c r="D27" s="176"/>
      <c r="E27" s="177"/>
      <c r="F27" s="11">
        <f t="shared" si="0"/>
        <v>5738040.000000001</v>
      </c>
      <c r="H27" s="135">
        <v>14850</v>
      </c>
      <c r="I27" s="103"/>
      <c r="J27" s="136">
        <f t="shared" si="1"/>
        <v>5738040.000000001</v>
      </c>
    </row>
    <row r="28" spans="1:10" ht="17.25" customHeight="1">
      <c r="A28" s="7">
        <v>17</v>
      </c>
      <c r="B28" s="175" t="s">
        <v>27</v>
      </c>
      <c r="C28" s="176"/>
      <c r="D28" s="176"/>
      <c r="E28" s="177"/>
      <c r="F28" s="11">
        <f t="shared" si="0"/>
        <v>5738040.000000001</v>
      </c>
      <c r="H28" s="135">
        <v>14850</v>
      </c>
      <c r="I28" s="103"/>
      <c r="J28" s="136">
        <f t="shared" si="1"/>
        <v>5738040.000000001</v>
      </c>
    </row>
    <row r="29" spans="1:10" ht="22.5" customHeight="1">
      <c r="A29" s="7"/>
      <c r="B29" s="157" t="s">
        <v>28</v>
      </c>
      <c r="C29" s="158"/>
      <c r="D29" s="158"/>
      <c r="E29" s="159"/>
      <c r="F29" s="10"/>
      <c r="H29" s="103"/>
      <c r="I29" s="103"/>
      <c r="J29" s="136">
        <f t="shared" si="1"/>
        <v>0</v>
      </c>
    </row>
    <row r="30" spans="1:10" ht="18" customHeight="1">
      <c r="A30" s="7">
        <v>18</v>
      </c>
      <c r="B30" s="175" t="s">
        <v>30</v>
      </c>
      <c r="C30" s="176"/>
      <c r="D30" s="176"/>
      <c r="E30" s="177"/>
      <c r="F30" s="11">
        <f t="shared" si="0"/>
        <v>9157680</v>
      </c>
      <c r="H30" s="136">
        <v>23700</v>
      </c>
      <c r="I30" s="103"/>
      <c r="J30" s="136">
        <f t="shared" si="1"/>
        <v>9157680</v>
      </c>
    </row>
    <row r="31" spans="1:10" ht="21.75" customHeight="1">
      <c r="A31" s="7"/>
      <c r="B31" s="184" t="s">
        <v>31</v>
      </c>
      <c r="C31" s="185"/>
      <c r="D31" s="185"/>
      <c r="E31" s="186"/>
      <c r="F31" s="10"/>
      <c r="H31" s="103"/>
      <c r="I31" s="103"/>
      <c r="J31" s="136">
        <f t="shared" si="1"/>
        <v>0</v>
      </c>
    </row>
    <row r="32" spans="1:10" ht="18" customHeight="1">
      <c r="A32" s="7">
        <v>19</v>
      </c>
      <c r="B32" s="175" t="s">
        <v>32</v>
      </c>
      <c r="C32" s="176"/>
      <c r="D32" s="176"/>
      <c r="E32" s="177"/>
      <c r="F32" s="11">
        <f t="shared" si="0"/>
        <v>8771280</v>
      </c>
      <c r="H32" s="136">
        <v>22700</v>
      </c>
      <c r="I32" s="103"/>
      <c r="J32" s="136">
        <f t="shared" si="1"/>
        <v>8771280</v>
      </c>
    </row>
    <row r="33" spans="1:10" ht="18" customHeight="1">
      <c r="A33" s="7">
        <v>20</v>
      </c>
      <c r="B33" s="175" t="s">
        <v>33</v>
      </c>
      <c r="C33" s="176"/>
      <c r="D33" s="176"/>
      <c r="E33" s="177"/>
      <c r="F33" s="11">
        <f t="shared" si="0"/>
        <v>8384880</v>
      </c>
      <c r="H33" s="136">
        <v>21700</v>
      </c>
      <c r="I33" s="103"/>
      <c r="J33" s="136">
        <f t="shared" si="1"/>
        <v>8384880</v>
      </c>
    </row>
    <row r="34" spans="1:10" ht="18" customHeight="1">
      <c r="A34" s="7">
        <v>21</v>
      </c>
      <c r="B34" s="175" t="s">
        <v>34</v>
      </c>
      <c r="C34" s="176"/>
      <c r="D34" s="176"/>
      <c r="E34" s="177"/>
      <c r="F34" s="11">
        <f t="shared" si="0"/>
        <v>8230320</v>
      </c>
      <c r="H34" s="136">
        <v>21300</v>
      </c>
      <c r="I34" s="103"/>
      <c r="J34" s="136">
        <f t="shared" si="1"/>
        <v>8230320</v>
      </c>
    </row>
    <row r="35" spans="1:10" ht="20.25" customHeight="1">
      <c r="A35" s="7">
        <v>22</v>
      </c>
      <c r="B35" s="175" t="s">
        <v>35</v>
      </c>
      <c r="C35" s="176"/>
      <c r="D35" s="176"/>
      <c r="E35" s="177"/>
      <c r="F35" s="11">
        <f t="shared" si="0"/>
        <v>8230320</v>
      </c>
      <c r="H35" s="136">
        <v>21300</v>
      </c>
      <c r="I35" s="103"/>
      <c r="J35" s="136">
        <f t="shared" si="1"/>
        <v>8230320</v>
      </c>
    </row>
    <row r="36" spans="1:10" ht="18" customHeight="1">
      <c r="A36" s="7">
        <v>23</v>
      </c>
      <c r="B36" s="175" t="s">
        <v>36</v>
      </c>
      <c r="C36" s="176"/>
      <c r="D36" s="176"/>
      <c r="E36" s="177"/>
      <c r="F36" s="11">
        <f t="shared" si="0"/>
        <v>8230320</v>
      </c>
      <c r="H36" s="136">
        <v>21300</v>
      </c>
      <c r="I36" s="103"/>
      <c r="J36" s="136">
        <f t="shared" si="1"/>
        <v>8230320</v>
      </c>
    </row>
    <row r="37" spans="1:10" ht="18" customHeight="1">
      <c r="A37" s="7">
        <v>24</v>
      </c>
      <c r="B37" s="175" t="s">
        <v>37</v>
      </c>
      <c r="C37" s="176"/>
      <c r="D37" s="176"/>
      <c r="E37" s="177"/>
      <c r="F37" s="11">
        <f t="shared" si="0"/>
        <v>8713320</v>
      </c>
      <c r="H37" s="136">
        <v>22550</v>
      </c>
      <c r="I37" s="103"/>
      <c r="J37" s="136">
        <f t="shared" si="1"/>
        <v>8713320</v>
      </c>
    </row>
    <row r="38" spans="1:10" ht="18" customHeight="1">
      <c r="A38" s="7">
        <v>25</v>
      </c>
      <c r="B38" s="175" t="s">
        <v>38</v>
      </c>
      <c r="C38" s="176"/>
      <c r="D38" s="176"/>
      <c r="E38" s="177"/>
      <c r="F38" s="11">
        <f t="shared" si="0"/>
        <v>4636800</v>
      </c>
      <c r="H38" s="136">
        <v>12000</v>
      </c>
      <c r="I38" s="103"/>
      <c r="J38" s="136">
        <f t="shared" si="1"/>
        <v>4636800</v>
      </c>
    </row>
    <row r="39" spans="1:10" ht="27" customHeight="1">
      <c r="A39" s="7"/>
      <c r="B39" s="157" t="s">
        <v>39</v>
      </c>
      <c r="C39" s="158"/>
      <c r="D39" s="158"/>
      <c r="E39" s="159"/>
      <c r="F39" s="10"/>
      <c r="H39" s="103"/>
      <c r="I39" s="103"/>
      <c r="J39" s="136">
        <f t="shared" si="1"/>
        <v>0</v>
      </c>
    </row>
    <row r="40" spans="1:10" ht="18" customHeight="1">
      <c r="A40" s="7">
        <v>26</v>
      </c>
      <c r="B40" s="175" t="s">
        <v>40</v>
      </c>
      <c r="C40" s="176"/>
      <c r="D40" s="176"/>
      <c r="E40" s="177"/>
      <c r="F40" s="11">
        <f aca="true" t="shared" si="2" ref="F40:F59">J40</f>
        <v>8771280</v>
      </c>
      <c r="H40" s="136">
        <v>22700</v>
      </c>
      <c r="I40" s="103"/>
      <c r="J40" s="136">
        <f t="shared" si="1"/>
        <v>8771280</v>
      </c>
    </row>
    <row r="41" spans="1:10" ht="18" customHeight="1">
      <c r="A41" s="7">
        <v>27</v>
      </c>
      <c r="B41" s="175" t="s">
        <v>41</v>
      </c>
      <c r="C41" s="176"/>
      <c r="D41" s="176"/>
      <c r="E41" s="177"/>
      <c r="F41" s="11">
        <f t="shared" si="2"/>
        <v>9003120</v>
      </c>
      <c r="H41" s="136">
        <v>23300</v>
      </c>
      <c r="I41" s="103"/>
      <c r="J41" s="136">
        <f t="shared" si="1"/>
        <v>9003120</v>
      </c>
    </row>
    <row r="42" spans="1:10" ht="18" customHeight="1">
      <c r="A42" s="7">
        <v>28</v>
      </c>
      <c r="B42" s="175" t="s">
        <v>42</v>
      </c>
      <c r="C42" s="176"/>
      <c r="D42" s="176"/>
      <c r="E42" s="177"/>
      <c r="F42" s="11">
        <f t="shared" si="2"/>
        <v>9003120</v>
      </c>
      <c r="H42" s="136">
        <v>23300</v>
      </c>
      <c r="I42" s="103"/>
      <c r="J42" s="136">
        <f t="shared" si="1"/>
        <v>9003120</v>
      </c>
    </row>
    <row r="43" spans="1:10" ht="18" customHeight="1">
      <c r="A43" s="7">
        <v>29</v>
      </c>
      <c r="B43" s="175" t="s">
        <v>43</v>
      </c>
      <c r="C43" s="176"/>
      <c r="D43" s="176"/>
      <c r="E43" s="177"/>
      <c r="F43" s="11">
        <f t="shared" si="2"/>
        <v>9003120</v>
      </c>
      <c r="H43" s="136">
        <v>23300</v>
      </c>
      <c r="I43" s="103"/>
      <c r="J43" s="136">
        <f t="shared" si="1"/>
        <v>9003120</v>
      </c>
    </row>
    <row r="44" spans="1:10" ht="18" customHeight="1">
      <c r="A44" s="7">
        <v>30</v>
      </c>
      <c r="B44" s="175" t="s">
        <v>44</v>
      </c>
      <c r="C44" s="176"/>
      <c r="D44" s="176"/>
      <c r="E44" s="177"/>
      <c r="F44" s="11">
        <f t="shared" si="2"/>
        <v>8307600</v>
      </c>
      <c r="H44" s="136">
        <v>21500</v>
      </c>
      <c r="I44" s="103"/>
      <c r="J44" s="136">
        <f t="shared" si="1"/>
        <v>8307600</v>
      </c>
    </row>
    <row r="45" spans="1:10" ht="17.25" customHeight="1">
      <c r="A45" s="7">
        <v>31</v>
      </c>
      <c r="B45" s="175" t="s">
        <v>45</v>
      </c>
      <c r="C45" s="176"/>
      <c r="D45" s="176"/>
      <c r="E45" s="177"/>
      <c r="F45" s="11">
        <f t="shared" si="2"/>
        <v>8713320</v>
      </c>
      <c r="H45" s="136">
        <v>22550</v>
      </c>
      <c r="I45" s="103"/>
      <c r="J45" s="136">
        <f t="shared" si="1"/>
        <v>8713320</v>
      </c>
    </row>
    <row r="46" spans="1:10" ht="18" customHeight="1">
      <c r="A46" s="7">
        <v>32</v>
      </c>
      <c r="B46" s="175" t="s">
        <v>46</v>
      </c>
      <c r="C46" s="176"/>
      <c r="D46" s="176"/>
      <c r="E46" s="177"/>
      <c r="F46" s="11">
        <f t="shared" si="2"/>
        <v>7728000.000000001</v>
      </c>
      <c r="H46" s="136">
        <v>20000</v>
      </c>
      <c r="I46" s="103"/>
      <c r="J46" s="136">
        <f t="shared" si="1"/>
        <v>7728000.000000001</v>
      </c>
    </row>
    <row r="47" spans="1:10" ht="18.75" customHeight="1">
      <c r="A47" s="7">
        <v>33</v>
      </c>
      <c r="B47" s="175" t="s">
        <v>47</v>
      </c>
      <c r="C47" s="176"/>
      <c r="D47" s="176"/>
      <c r="E47" s="177"/>
      <c r="F47" s="11">
        <f t="shared" si="2"/>
        <v>7187040.000000001</v>
      </c>
      <c r="H47" s="136">
        <v>18600</v>
      </c>
      <c r="I47" s="103"/>
      <c r="J47" s="136">
        <f t="shared" si="1"/>
        <v>7187040.000000001</v>
      </c>
    </row>
    <row r="48" spans="1:10" ht="18" customHeight="1">
      <c r="A48" s="7">
        <v>34</v>
      </c>
      <c r="B48" s="175" t="s">
        <v>48</v>
      </c>
      <c r="C48" s="176"/>
      <c r="D48" s="176"/>
      <c r="E48" s="177"/>
      <c r="F48" s="11">
        <f t="shared" si="2"/>
        <v>7187040.000000001</v>
      </c>
      <c r="H48" s="136">
        <v>18600</v>
      </c>
      <c r="I48" s="103"/>
      <c r="J48" s="136">
        <f t="shared" si="1"/>
        <v>7187040.000000001</v>
      </c>
    </row>
    <row r="49" spans="1:10" ht="18" customHeight="1">
      <c r="A49" s="7">
        <v>35</v>
      </c>
      <c r="B49" s="175" t="s">
        <v>49</v>
      </c>
      <c r="C49" s="176"/>
      <c r="D49" s="176"/>
      <c r="E49" s="177"/>
      <c r="F49" s="11">
        <f t="shared" si="2"/>
        <v>5738040.000000001</v>
      </c>
      <c r="H49" s="136">
        <v>14850</v>
      </c>
      <c r="I49" s="103"/>
      <c r="J49" s="136">
        <f t="shared" si="1"/>
        <v>5738040.000000001</v>
      </c>
    </row>
    <row r="50" spans="1:10" ht="18.75" customHeight="1">
      <c r="A50" s="7">
        <v>36</v>
      </c>
      <c r="B50" s="175" t="s">
        <v>50</v>
      </c>
      <c r="C50" s="176"/>
      <c r="D50" s="176"/>
      <c r="E50" s="177"/>
      <c r="F50" s="11">
        <f t="shared" si="2"/>
        <v>5738040.000000001</v>
      </c>
      <c r="H50" s="136">
        <v>14850</v>
      </c>
      <c r="I50" s="103"/>
      <c r="J50" s="136">
        <f t="shared" si="1"/>
        <v>5738040.000000001</v>
      </c>
    </row>
    <row r="51" spans="1:10" ht="18" customHeight="1">
      <c r="A51" s="7">
        <v>37</v>
      </c>
      <c r="B51" s="175" t="s">
        <v>51</v>
      </c>
      <c r="C51" s="176"/>
      <c r="D51" s="176"/>
      <c r="E51" s="177"/>
      <c r="F51" s="11">
        <f t="shared" si="2"/>
        <v>5738040.000000001</v>
      </c>
      <c r="H51" s="136">
        <v>14850</v>
      </c>
      <c r="I51" s="103"/>
      <c r="J51" s="136">
        <f t="shared" si="1"/>
        <v>5738040.000000001</v>
      </c>
    </row>
    <row r="52" spans="1:10" ht="18" customHeight="1">
      <c r="A52" s="7">
        <v>38</v>
      </c>
      <c r="B52" s="175" t="s">
        <v>52</v>
      </c>
      <c r="C52" s="176"/>
      <c r="D52" s="176"/>
      <c r="E52" s="177"/>
      <c r="F52" s="11">
        <f t="shared" si="2"/>
        <v>5738040.000000001</v>
      </c>
      <c r="H52" s="136">
        <v>14850</v>
      </c>
      <c r="I52" s="103"/>
      <c r="J52" s="136">
        <f t="shared" si="1"/>
        <v>5738040.000000001</v>
      </c>
    </row>
    <row r="53" spans="1:10" ht="22.5" customHeight="1">
      <c r="A53" s="7"/>
      <c r="B53" s="157" t="s">
        <v>53</v>
      </c>
      <c r="C53" s="158"/>
      <c r="D53" s="158"/>
      <c r="E53" s="159"/>
      <c r="F53" s="10"/>
      <c r="H53" s="103"/>
      <c r="I53" s="103"/>
      <c r="J53" s="136">
        <f t="shared" si="1"/>
        <v>0</v>
      </c>
    </row>
    <row r="54" spans="1:10" ht="15">
      <c r="A54" s="7">
        <v>39</v>
      </c>
      <c r="B54" s="175" t="s">
        <v>54</v>
      </c>
      <c r="C54" s="176"/>
      <c r="D54" s="176"/>
      <c r="E54" s="177"/>
      <c r="F54" s="11">
        <f t="shared" si="2"/>
        <v>9795240</v>
      </c>
      <c r="H54" s="136">
        <v>25350</v>
      </c>
      <c r="I54" s="103"/>
      <c r="J54" s="136">
        <f t="shared" si="1"/>
        <v>9795240</v>
      </c>
    </row>
    <row r="55" spans="1:10" ht="15">
      <c r="A55" s="7">
        <v>40</v>
      </c>
      <c r="B55" s="183" t="s">
        <v>55</v>
      </c>
      <c r="C55" s="183"/>
      <c r="D55" s="183"/>
      <c r="E55" s="183"/>
      <c r="F55" s="11">
        <f t="shared" si="2"/>
        <v>9988440</v>
      </c>
      <c r="H55" s="136">
        <v>25850</v>
      </c>
      <c r="I55" s="103"/>
      <c r="J55" s="136">
        <f t="shared" si="1"/>
        <v>9988440</v>
      </c>
    </row>
    <row r="56" spans="1:10" ht="15">
      <c r="A56" s="7">
        <v>41</v>
      </c>
      <c r="B56" s="175" t="s">
        <v>56</v>
      </c>
      <c r="C56" s="176"/>
      <c r="D56" s="176"/>
      <c r="E56" s="177"/>
      <c r="F56" s="11">
        <f t="shared" si="2"/>
        <v>9988440</v>
      </c>
      <c r="H56" s="136">
        <v>25850</v>
      </c>
      <c r="I56" s="103"/>
      <c r="J56" s="136">
        <f t="shared" si="1"/>
        <v>9988440</v>
      </c>
    </row>
    <row r="57" spans="1:10" ht="15">
      <c r="A57" s="7">
        <v>42</v>
      </c>
      <c r="B57" s="175" t="s">
        <v>57</v>
      </c>
      <c r="C57" s="176"/>
      <c r="D57" s="176"/>
      <c r="E57" s="177"/>
      <c r="F57" s="11">
        <f t="shared" si="2"/>
        <v>8520120</v>
      </c>
      <c r="H57" s="136">
        <v>22050</v>
      </c>
      <c r="I57" s="103"/>
      <c r="J57" s="136">
        <f t="shared" si="1"/>
        <v>8520120</v>
      </c>
    </row>
    <row r="58" spans="1:10" ht="15">
      <c r="A58" s="7">
        <v>43</v>
      </c>
      <c r="B58" s="175" t="s">
        <v>58</v>
      </c>
      <c r="C58" s="176"/>
      <c r="D58" s="176"/>
      <c r="E58" s="177"/>
      <c r="F58" s="11">
        <f t="shared" si="2"/>
        <v>8520120</v>
      </c>
      <c r="H58" s="136">
        <v>22050</v>
      </c>
      <c r="I58" s="103"/>
      <c r="J58" s="136">
        <f t="shared" si="1"/>
        <v>8520120</v>
      </c>
    </row>
    <row r="59" spans="1:10" ht="15">
      <c r="A59" s="7">
        <v>44</v>
      </c>
      <c r="B59" s="175" t="s">
        <v>59</v>
      </c>
      <c r="C59" s="176"/>
      <c r="D59" s="176"/>
      <c r="E59" s="177"/>
      <c r="F59" s="11">
        <f t="shared" si="2"/>
        <v>8636040</v>
      </c>
      <c r="H59" s="136">
        <v>22350</v>
      </c>
      <c r="I59" s="103"/>
      <c r="J59" s="136">
        <f t="shared" si="1"/>
        <v>8636040</v>
      </c>
    </row>
    <row r="60" spans="1:10" ht="23.25" customHeight="1">
      <c r="A60" s="7"/>
      <c r="B60" s="157" t="s">
        <v>60</v>
      </c>
      <c r="C60" s="158"/>
      <c r="D60" s="158"/>
      <c r="E60" s="159"/>
      <c r="F60" s="10"/>
      <c r="H60" s="103"/>
      <c r="I60" s="103"/>
      <c r="J60" s="136">
        <f t="shared" si="1"/>
        <v>0</v>
      </c>
    </row>
    <row r="61" spans="1:10" ht="15">
      <c r="A61" s="7">
        <v>45</v>
      </c>
      <c r="B61" s="180" t="s">
        <v>61</v>
      </c>
      <c r="C61" s="181"/>
      <c r="D61" s="181"/>
      <c r="E61" s="182"/>
      <c r="F61" s="11">
        <f>J61</f>
        <v>7940520</v>
      </c>
      <c r="H61" s="136">
        <v>20550</v>
      </c>
      <c r="I61" s="103"/>
      <c r="J61" s="136">
        <f t="shared" si="1"/>
        <v>7940520</v>
      </c>
    </row>
    <row r="62" spans="1:10" ht="21.75" customHeight="1">
      <c r="A62" s="7"/>
      <c r="B62" s="157" t="s">
        <v>62</v>
      </c>
      <c r="C62" s="158"/>
      <c r="D62" s="158"/>
      <c r="E62" s="159"/>
      <c r="F62" s="10"/>
      <c r="H62" s="103"/>
      <c r="I62" s="103"/>
      <c r="J62" s="136">
        <f t="shared" si="1"/>
        <v>0</v>
      </c>
    </row>
    <row r="63" spans="1:10" ht="15">
      <c r="A63" s="7">
        <v>46</v>
      </c>
      <c r="B63" s="175" t="s">
        <v>63</v>
      </c>
      <c r="C63" s="176"/>
      <c r="D63" s="176"/>
      <c r="E63" s="177"/>
      <c r="F63" s="11">
        <f aca="true" t="shared" si="3" ref="F63:F77">J63</f>
        <v>8037120</v>
      </c>
      <c r="H63" s="136">
        <v>20800</v>
      </c>
      <c r="I63" s="103"/>
      <c r="J63" s="136">
        <f t="shared" si="1"/>
        <v>8037120</v>
      </c>
    </row>
    <row r="64" spans="1:10" ht="15">
      <c r="A64" s="7">
        <v>47</v>
      </c>
      <c r="B64" s="175" t="s">
        <v>64</v>
      </c>
      <c r="C64" s="176"/>
      <c r="D64" s="176"/>
      <c r="E64" s="177"/>
      <c r="F64" s="11">
        <f t="shared" si="3"/>
        <v>8037120</v>
      </c>
      <c r="H64" s="136">
        <v>20800</v>
      </c>
      <c r="I64" s="103"/>
      <c r="J64" s="136">
        <f t="shared" si="1"/>
        <v>8037120</v>
      </c>
    </row>
    <row r="65" spans="1:10" ht="15">
      <c r="A65" s="7">
        <v>48</v>
      </c>
      <c r="B65" s="175" t="s">
        <v>65</v>
      </c>
      <c r="C65" s="176"/>
      <c r="D65" s="176"/>
      <c r="E65" s="177"/>
      <c r="F65" s="11">
        <f t="shared" si="3"/>
        <v>9466800</v>
      </c>
      <c r="H65" s="136">
        <v>24500</v>
      </c>
      <c r="I65" s="103"/>
      <c r="J65" s="136">
        <f t="shared" si="1"/>
        <v>9466800</v>
      </c>
    </row>
    <row r="66" spans="1:10" ht="15">
      <c r="A66" s="7">
        <v>49</v>
      </c>
      <c r="B66" s="175" t="s">
        <v>66</v>
      </c>
      <c r="C66" s="176"/>
      <c r="D66" s="176"/>
      <c r="E66" s="177"/>
      <c r="F66" s="11">
        <f t="shared" si="3"/>
        <v>9215640</v>
      </c>
      <c r="H66" s="136">
        <v>23850</v>
      </c>
      <c r="I66" s="103"/>
      <c r="J66" s="136">
        <f t="shared" si="1"/>
        <v>9215640</v>
      </c>
    </row>
    <row r="67" spans="1:10" ht="15">
      <c r="A67" s="7">
        <v>50</v>
      </c>
      <c r="B67" s="175" t="s">
        <v>67</v>
      </c>
      <c r="C67" s="176"/>
      <c r="D67" s="176"/>
      <c r="E67" s="177"/>
      <c r="F67" s="11">
        <f t="shared" si="3"/>
        <v>9022440</v>
      </c>
      <c r="H67" s="136">
        <v>23350</v>
      </c>
      <c r="I67" s="103"/>
      <c r="J67" s="136">
        <f t="shared" si="1"/>
        <v>9022440</v>
      </c>
    </row>
    <row r="68" spans="1:10" ht="15">
      <c r="A68" s="7">
        <v>51</v>
      </c>
      <c r="B68" s="175" t="s">
        <v>68</v>
      </c>
      <c r="C68" s="176"/>
      <c r="D68" s="176"/>
      <c r="E68" s="177"/>
      <c r="F68" s="11">
        <f t="shared" si="3"/>
        <v>8713320</v>
      </c>
      <c r="H68" s="136">
        <v>22550</v>
      </c>
      <c r="I68" s="103"/>
      <c r="J68" s="136">
        <f t="shared" si="1"/>
        <v>8713320</v>
      </c>
    </row>
    <row r="69" spans="1:10" ht="15">
      <c r="A69" s="7">
        <v>52</v>
      </c>
      <c r="B69" s="175" t="s">
        <v>69</v>
      </c>
      <c r="C69" s="176"/>
      <c r="D69" s="176"/>
      <c r="E69" s="177"/>
      <c r="F69" s="11">
        <f t="shared" si="3"/>
        <v>8713320</v>
      </c>
      <c r="H69" s="136">
        <v>22550</v>
      </c>
      <c r="I69" s="103"/>
      <c r="J69" s="136">
        <f t="shared" si="1"/>
        <v>8713320</v>
      </c>
    </row>
    <row r="70" spans="1:10" ht="15">
      <c r="A70" s="7">
        <v>53</v>
      </c>
      <c r="B70" s="175" t="s">
        <v>70</v>
      </c>
      <c r="C70" s="176"/>
      <c r="D70" s="176"/>
      <c r="E70" s="177"/>
      <c r="F70" s="11">
        <f t="shared" si="3"/>
        <v>8713320</v>
      </c>
      <c r="H70" s="136">
        <v>22550</v>
      </c>
      <c r="I70" s="103"/>
      <c r="J70" s="136">
        <f t="shared" si="1"/>
        <v>8713320</v>
      </c>
    </row>
    <row r="71" spans="1:10" ht="15">
      <c r="A71" s="7">
        <v>54</v>
      </c>
      <c r="B71" s="175" t="s">
        <v>71</v>
      </c>
      <c r="C71" s="176"/>
      <c r="D71" s="176"/>
      <c r="E71" s="177"/>
      <c r="F71" s="11">
        <f t="shared" si="3"/>
        <v>8983800</v>
      </c>
      <c r="H71" s="136">
        <v>23250</v>
      </c>
      <c r="I71" s="103"/>
      <c r="J71" s="136">
        <f t="shared" si="1"/>
        <v>8983800</v>
      </c>
    </row>
    <row r="72" spans="1:10" ht="15">
      <c r="A72" s="7">
        <v>55</v>
      </c>
      <c r="B72" s="175" t="s">
        <v>72</v>
      </c>
      <c r="C72" s="176"/>
      <c r="D72" s="176"/>
      <c r="E72" s="177"/>
      <c r="F72" s="11">
        <f t="shared" si="3"/>
        <v>8983800</v>
      </c>
      <c r="H72" s="136">
        <v>23250</v>
      </c>
      <c r="I72" s="103"/>
      <c r="J72" s="136">
        <f t="shared" si="1"/>
        <v>8983800</v>
      </c>
    </row>
    <row r="73" spans="1:10" ht="15">
      <c r="A73" s="7">
        <v>56</v>
      </c>
      <c r="B73" s="175" t="s">
        <v>73</v>
      </c>
      <c r="C73" s="176"/>
      <c r="D73" s="176"/>
      <c r="E73" s="177"/>
      <c r="F73" s="11">
        <f t="shared" si="3"/>
        <v>8983800</v>
      </c>
      <c r="H73" s="136">
        <v>23250</v>
      </c>
      <c r="I73" s="103"/>
      <c r="J73" s="136">
        <f t="shared" si="1"/>
        <v>8983800</v>
      </c>
    </row>
    <row r="74" spans="1:10" ht="15">
      <c r="A74" s="7">
        <v>57</v>
      </c>
      <c r="B74" s="175" t="s">
        <v>74</v>
      </c>
      <c r="C74" s="176"/>
      <c r="D74" s="176"/>
      <c r="E74" s="177"/>
      <c r="F74" s="11">
        <f t="shared" si="3"/>
        <v>8713320</v>
      </c>
      <c r="H74" s="136">
        <v>22550</v>
      </c>
      <c r="I74" s="103"/>
      <c r="J74" s="136">
        <f t="shared" si="1"/>
        <v>8713320</v>
      </c>
    </row>
    <row r="75" spans="1:10" ht="15">
      <c r="A75" s="7">
        <v>58</v>
      </c>
      <c r="B75" s="175" t="s">
        <v>75</v>
      </c>
      <c r="C75" s="176"/>
      <c r="D75" s="176"/>
      <c r="E75" s="177"/>
      <c r="F75" s="11">
        <f t="shared" si="3"/>
        <v>7940520</v>
      </c>
      <c r="H75" s="136">
        <v>20550</v>
      </c>
      <c r="I75" s="103"/>
      <c r="J75" s="136">
        <f t="shared" si="1"/>
        <v>7940520</v>
      </c>
    </row>
    <row r="76" spans="1:10" ht="22.5" customHeight="1">
      <c r="A76" s="7"/>
      <c r="B76" s="157" t="s">
        <v>76</v>
      </c>
      <c r="C76" s="158"/>
      <c r="D76" s="158"/>
      <c r="E76" s="159"/>
      <c r="F76" s="10"/>
      <c r="H76" s="103"/>
      <c r="I76" s="103"/>
      <c r="J76" s="136">
        <f aca="true" t="shared" si="4" ref="J76:J139">H76*$I$8*1.12*$I$7</f>
        <v>0</v>
      </c>
    </row>
    <row r="77" spans="1:10" ht="15">
      <c r="A77" s="7">
        <v>59</v>
      </c>
      <c r="B77" s="172" t="s">
        <v>77</v>
      </c>
      <c r="C77" s="173"/>
      <c r="D77" s="173"/>
      <c r="E77" s="174"/>
      <c r="F77" s="11">
        <f t="shared" si="3"/>
        <v>9312240</v>
      </c>
      <c r="H77" s="136">
        <v>24100</v>
      </c>
      <c r="I77" s="103"/>
      <c r="J77" s="136">
        <f t="shared" si="4"/>
        <v>9312240</v>
      </c>
    </row>
    <row r="78" spans="1:10" ht="15">
      <c r="A78" s="172"/>
      <c r="B78" s="173"/>
      <c r="C78" s="173"/>
      <c r="D78" s="173"/>
      <c r="E78" s="173"/>
      <c r="F78" s="174"/>
      <c r="H78" s="103"/>
      <c r="I78" s="103"/>
      <c r="J78" s="136">
        <f t="shared" si="4"/>
        <v>0</v>
      </c>
    </row>
    <row r="79" spans="1:10" ht="24" customHeight="1">
      <c r="A79" s="6"/>
      <c r="B79" s="157" t="s">
        <v>78</v>
      </c>
      <c r="C79" s="158"/>
      <c r="D79" s="158"/>
      <c r="E79" s="159"/>
      <c r="F79" s="6"/>
      <c r="H79" s="103"/>
      <c r="I79" s="103"/>
      <c r="J79" s="136">
        <f t="shared" si="4"/>
        <v>0</v>
      </c>
    </row>
    <row r="80" spans="1:10" ht="15">
      <c r="A80" s="7">
        <v>60</v>
      </c>
      <c r="B80" s="172" t="s">
        <v>79</v>
      </c>
      <c r="C80" s="173"/>
      <c r="D80" s="173"/>
      <c r="E80" s="174"/>
      <c r="F80" s="11">
        <f>J80</f>
        <v>12751200.000000002</v>
      </c>
      <c r="H80" s="136">
        <v>33000</v>
      </c>
      <c r="I80" s="103"/>
      <c r="J80" s="136">
        <f t="shared" si="4"/>
        <v>12751200.000000002</v>
      </c>
    </row>
    <row r="81" spans="1:10" ht="15">
      <c r="A81" s="197"/>
      <c r="B81" s="198"/>
      <c r="C81" s="198"/>
      <c r="D81" s="198"/>
      <c r="E81" s="198"/>
      <c r="F81" s="199"/>
      <c r="H81" s="103"/>
      <c r="I81" s="103"/>
      <c r="J81" s="136">
        <f t="shared" si="4"/>
        <v>0</v>
      </c>
    </row>
    <row r="82" spans="1:10" ht="24" customHeight="1">
      <c r="A82" s="6"/>
      <c r="B82" s="157" t="s">
        <v>80</v>
      </c>
      <c r="C82" s="158"/>
      <c r="D82" s="158"/>
      <c r="E82" s="159"/>
      <c r="F82" s="7"/>
      <c r="H82" s="103"/>
      <c r="I82" s="103"/>
      <c r="J82" s="136">
        <f t="shared" si="4"/>
        <v>0</v>
      </c>
    </row>
    <row r="83" spans="1:10" ht="15">
      <c r="A83" s="7">
        <v>61</v>
      </c>
      <c r="B83" s="175" t="s">
        <v>81</v>
      </c>
      <c r="C83" s="176"/>
      <c r="D83" s="176"/>
      <c r="E83" s="177"/>
      <c r="F83" s="11">
        <f>J83</f>
        <v>14432040.000000002</v>
      </c>
      <c r="H83" s="135">
        <v>37350</v>
      </c>
      <c r="I83" s="103"/>
      <c r="J83" s="136">
        <f t="shared" si="4"/>
        <v>14432040.000000002</v>
      </c>
    </row>
    <row r="84" spans="1:10" ht="15">
      <c r="A84" s="7">
        <v>62</v>
      </c>
      <c r="B84" s="175" t="s">
        <v>82</v>
      </c>
      <c r="C84" s="176"/>
      <c r="D84" s="176"/>
      <c r="E84" s="177"/>
      <c r="F84" s="11">
        <f>J84</f>
        <v>18605160</v>
      </c>
      <c r="H84" s="135">
        <v>48150</v>
      </c>
      <c r="I84" s="103"/>
      <c r="J84" s="136">
        <f t="shared" si="4"/>
        <v>18605160</v>
      </c>
    </row>
    <row r="85" spans="1:10" ht="15">
      <c r="A85" s="7">
        <v>63</v>
      </c>
      <c r="B85" s="175" t="s">
        <v>83</v>
      </c>
      <c r="C85" s="176"/>
      <c r="D85" s="176"/>
      <c r="E85" s="177"/>
      <c r="F85" s="11">
        <f>J85</f>
        <v>15398040.000000002</v>
      </c>
      <c r="H85" s="136">
        <v>39850</v>
      </c>
      <c r="I85" s="103"/>
      <c r="J85" s="136">
        <f t="shared" si="4"/>
        <v>15398040.000000002</v>
      </c>
    </row>
    <row r="86" spans="1:10" ht="15">
      <c r="A86" s="7">
        <v>64</v>
      </c>
      <c r="B86" s="175" t="s">
        <v>84</v>
      </c>
      <c r="C86" s="176"/>
      <c r="D86" s="176"/>
      <c r="E86" s="177"/>
      <c r="F86" s="11">
        <f>J86</f>
        <v>15784440</v>
      </c>
      <c r="H86" s="136">
        <v>40850</v>
      </c>
      <c r="I86" s="103"/>
      <c r="J86" s="136">
        <f t="shared" si="4"/>
        <v>15784440</v>
      </c>
    </row>
    <row r="87" spans="1:10" ht="24" customHeight="1">
      <c r="A87" s="6"/>
      <c r="B87" s="157" t="s">
        <v>85</v>
      </c>
      <c r="C87" s="158"/>
      <c r="D87" s="158"/>
      <c r="E87" s="159"/>
      <c r="F87" s="10"/>
      <c r="H87" s="103"/>
      <c r="I87" s="103"/>
      <c r="J87" s="136">
        <f t="shared" si="4"/>
        <v>0</v>
      </c>
    </row>
    <row r="88" spans="1:10" ht="15">
      <c r="A88" s="7">
        <v>65</v>
      </c>
      <c r="B88" s="172" t="s">
        <v>86</v>
      </c>
      <c r="C88" s="173"/>
      <c r="D88" s="173"/>
      <c r="E88" s="174"/>
      <c r="F88" s="11">
        <f>J88</f>
        <v>14374080.000000002</v>
      </c>
      <c r="H88" s="136">
        <v>37200</v>
      </c>
      <c r="I88" s="103"/>
      <c r="J88" s="136">
        <f t="shared" si="4"/>
        <v>14374080.000000002</v>
      </c>
    </row>
    <row r="89" spans="1:10" ht="15">
      <c r="A89" s="7">
        <v>66</v>
      </c>
      <c r="B89" s="172" t="s">
        <v>87</v>
      </c>
      <c r="C89" s="173"/>
      <c r="D89" s="173"/>
      <c r="E89" s="174"/>
      <c r="F89" s="11">
        <f>J89</f>
        <v>14567280.000000002</v>
      </c>
      <c r="H89" s="136">
        <v>37700</v>
      </c>
      <c r="I89" s="103"/>
      <c r="J89" s="136">
        <f t="shared" si="4"/>
        <v>14567280.000000002</v>
      </c>
    </row>
    <row r="90" spans="1:10" ht="23.25" customHeight="1">
      <c r="A90" s="6"/>
      <c r="B90" s="157" t="s">
        <v>88</v>
      </c>
      <c r="C90" s="158"/>
      <c r="D90" s="158"/>
      <c r="E90" s="159"/>
      <c r="F90" s="10"/>
      <c r="H90" s="103"/>
      <c r="I90" s="103"/>
      <c r="J90" s="136">
        <f t="shared" si="4"/>
        <v>0</v>
      </c>
    </row>
    <row r="91" spans="1:10" ht="15">
      <c r="A91" s="7">
        <v>67</v>
      </c>
      <c r="B91" s="175" t="s">
        <v>89</v>
      </c>
      <c r="C91" s="176"/>
      <c r="D91" s="176"/>
      <c r="E91" s="177"/>
      <c r="F91" s="11">
        <f aca="true" t="shared" si="5" ref="F91:F96">J91</f>
        <v>15282120.000000002</v>
      </c>
      <c r="H91" s="136">
        <v>39550</v>
      </c>
      <c r="I91" s="103"/>
      <c r="J91" s="136">
        <f t="shared" si="4"/>
        <v>15282120.000000002</v>
      </c>
    </row>
    <row r="92" spans="1:10" ht="15">
      <c r="A92" s="7">
        <v>68</v>
      </c>
      <c r="B92" s="194" t="s">
        <v>90</v>
      </c>
      <c r="C92" s="195"/>
      <c r="D92" s="195"/>
      <c r="E92" s="196"/>
      <c r="F92" s="11">
        <f t="shared" si="5"/>
        <v>13678560.000000002</v>
      </c>
      <c r="H92" s="136">
        <v>35400</v>
      </c>
      <c r="I92" s="103"/>
      <c r="J92" s="136">
        <f t="shared" si="4"/>
        <v>13678560.000000002</v>
      </c>
    </row>
    <row r="93" spans="1:10" ht="15">
      <c r="A93" s="7">
        <v>69</v>
      </c>
      <c r="B93" s="175" t="s">
        <v>91</v>
      </c>
      <c r="C93" s="176"/>
      <c r="D93" s="176"/>
      <c r="E93" s="177"/>
      <c r="F93" s="11">
        <f t="shared" si="5"/>
        <v>13987680.000000002</v>
      </c>
      <c r="H93" s="136">
        <v>36200</v>
      </c>
      <c r="I93" s="103"/>
      <c r="J93" s="136">
        <f t="shared" si="4"/>
        <v>13987680.000000002</v>
      </c>
    </row>
    <row r="94" spans="1:10" ht="15">
      <c r="A94" s="7">
        <v>70</v>
      </c>
      <c r="B94" s="175" t="s">
        <v>92</v>
      </c>
      <c r="C94" s="176"/>
      <c r="D94" s="176"/>
      <c r="E94" s="177"/>
      <c r="F94" s="11">
        <f t="shared" si="5"/>
        <v>13504680.000000002</v>
      </c>
      <c r="H94" s="136">
        <v>34950</v>
      </c>
      <c r="I94" s="103"/>
      <c r="J94" s="136">
        <f t="shared" si="4"/>
        <v>13504680.000000002</v>
      </c>
    </row>
    <row r="95" spans="1:10" ht="15">
      <c r="A95" s="7">
        <v>71</v>
      </c>
      <c r="B95" s="175" t="s">
        <v>93</v>
      </c>
      <c r="C95" s="176"/>
      <c r="D95" s="176"/>
      <c r="E95" s="177"/>
      <c r="F95" s="11">
        <f t="shared" si="5"/>
        <v>13891080.000000002</v>
      </c>
      <c r="H95" s="136">
        <v>35950</v>
      </c>
      <c r="I95" s="103"/>
      <c r="J95" s="136">
        <f t="shared" si="4"/>
        <v>13891080.000000002</v>
      </c>
    </row>
    <row r="96" spans="1:10" ht="15">
      <c r="A96" s="7">
        <v>72</v>
      </c>
      <c r="B96" s="175" t="s">
        <v>94</v>
      </c>
      <c r="C96" s="176"/>
      <c r="D96" s="176"/>
      <c r="E96" s="177"/>
      <c r="F96" s="11">
        <f t="shared" si="5"/>
        <v>15030960.000000002</v>
      </c>
      <c r="H96" s="136">
        <v>38900</v>
      </c>
      <c r="I96" s="103"/>
      <c r="J96" s="136">
        <f t="shared" si="4"/>
        <v>15030960.000000002</v>
      </c>
    </row>
    <row r="97" spans="1:10" ht="24" customHeight="1">
      <c r="A97" s="6"/>
      <c r="B97" s="157" t="s">
        <v>95</v>
      </c>
      <c r="C97" s="158"/>
      <c r="D97" s="158"/>
      <c r="E97" s="159"/>
      <c r="F97" s="10"/>
      <c r="H97" s="103"/>
      <c r="I97" s="103"/>
      <c r="J97" s="136">
        <f t="shared" si="4"/>
        <v>0</v>
      </c>
    </row>
    <row r="98" spans="1:10" ht="15">
      <c r="A98" s="7">
        <v>73</v>
      </c>
      <c r="B98" s="175" t="s">
        <v>96</v>
      </c>
      <c r="C98" s="176"/>
      <c r="D98" s="176"/>
      <c r="E98" s="177"/>
      <c r="F98" s="11">
        <f aca="true" t="shared" si="6" ref="F98:F127">J98</f>
        <v>17542560</v>
      </c>
      <c r="H98" s="136">
        <v>45400</v>
      </c>
      <c r="I98" s="103"/>
      <c r="J98" s="136">
        <f t="shared" si="4"/>
        <v>17542560</v>
      </c>
    </row>
    <row r="99" spans="1:10" ht="15">
      <c r="A99" s="7">
        <v>74</v>
      </c>
      <c r="B99" s="175" t="s">
        <v>97</v>
      </c>
      <c r="C99" s="176"/>
      <c r="D99" s="176"/>
      <c r="E99" s="177"/>
      <c r="F99" s="11">
        <f t="shared" si="6"/>
        <v>18952920</v>
      </c>
      <c r="H99" s="136">
        <v>49050</v>
      </c>
      <c r="I99" s="103"/>
      <c r="J99" s="136">
        <f t="shared" si="4"/>
        <v>18952920</v>
      </c>
    </row>
    <row r="100" spans="1:10" ht="15">
      <c r="A100" s="7">
        <v>75</v>
      </c>
      <c r="B100" s="175" t="s">
        <v>98</v>
      </c>
      <c r="C100" s="176"/>
      <c r="D100" s="176"/>
      <c r="E100" s="177"/>
      <c r="F100" s="11">
        <f t="shared" si="6"/>
        <v>18952920</v>
      </c>
      <c r="H100" s="136">
        <v>49050</v>
      </c>
      <c r="I100" s="103"/>
      <c r="J100" s="136">
        <f t="shared" si="4"/>
        <v>18952920</v>
      </c>
    </row>
    <row r="101" spans="1:10" ht="15">
      <c r="A101" s="7">
        <v>76</v>
      </c>
      <c r="B101" s="175" t="s">
        <v>99</v>
      </c>
      <c r="C101" s="176"/>
      <c r="D101" s="176"/>
      <c r="E101" s="177"/>
      <c r="F101" s="11">
        <f t="shared" si="6"/>
        <v>19822320</v>
      </c>
      <c r="H101" s="136">
        <v>51300</v>
      </c>
      <c r="I101" s="103"/>
      <c r="J101" s="136">
        <f t="shared" si="4"/>
        <v>19822320</v>
      </c>
    </row>
    <row r="102" spans="1:10" ht="15">
      <c r="A102" s="7">
        <v>77</v>
      </c>
      <c r="B102" s="175" t="s">
        <v>100</v>
      </c>
      <c r="C102" s="176"/>
      <c r="D102" s="176"/>
      <c r="E102" s="177"/>
      <c r="F102" s="11">
        <f t="shared" si="6"/>
        <v>19745040</v>
      </c>
      <c r="H102" s="136">
        <v>51100</v>
      </c>
      <c r="I102" s="103"/>
      <c r="J102" s="136">
        <f t="shared" si="4"/>
        <v>19745040</v>
      </c>
    </row>
    <row r="103" spans="1:10" ht="15">
      <c r="A103" s="7">
        <v>78</v>
      </c>
      <c r="B103" s="175" t="s">
        <v>101</v>
      </c>
      <c r="C103" s="176"/>
      <c r="D103" s="176"/>
      <c r="E103" s="177"/>
      <c r="F103" s="11">
        <f t="shared" si="6"/>
        <v>19745040</v>
      </c>
      <c r="H103" s="136">
        <v>51100</v>
      </c>
      <c r="I103" s="103"/>
      <c r="J103" s="136">
        <f t="shared" si="4"/>
        <v>19745040</v>
      </c>
    </row>
    <row r="104" spans="1:10" ht="15">
      <c r="A104" s="7">
        <v>79</v>
      </c>
      <c r="B104" s="175" t="s">
        <v>102</v>
      </c>
      <c r="C104" s="176"/>
      <c r="D104" s="176"/>
      <c r="E104" s="177"/>
      <c r="F104" s="11">
        <f t="shared" si="6"/>
        <v>18952920</v>
      </c>
      <c r="H104" s="136">
        <v>49050</v>
      </c>
      <c r="I104" s="103"/>
      <c r="J104" s="136">
        <f t="shared" si="4"/>
        <v>18952920</v>
      </c>
    </row>
    <row r="105" spans="1:10" ht="15">
      <c r="A105" s="7">
        <v>80</v>
      </c>
      <c r="B105" s="175" t="s">
        <v>103</v>
      </c>
      <c r="C105" s="176"/>
      <c r="D105" s="176"/>
      <c r="E105" s="177"/>
      <c r="F105" s="11">
        <f t="shared" si="6"/>
        <v>18952920</v>
      </c>
      <c r="H105" s="136">
        <v>49050</v>
      </c>
      <c r="I105" s="103"/>
      <c r="J105" s="136">
        <f t="shared" si="4"/>
        <v>18952920</v>
      </c>
    </row>
    <row r="106" spans="1:10" ht="15">
      <c r="A106" s="7">
        <v>81</v>
      </c>
      <c r="B106" s="175" t="s">
        <v>104</v>
      </c>
      <c r="C106" s="176"/>
      <c r="D106" s="176"/>
      <c r="E106" s="177"/>
      <c r="F106" s="11">
        <f t="shared" si="6"/>
        <v>19822320</v>
      </c>
      <c r="H106" s="136">
        <v>51300</v>
      </c>
      <c r="I106" s="103"/>
      <c r="J106" s="136">
        <f t="shared" si="4"/>
        <v>19822320</v>
      </c>
    </row>
    <row r="107" spans="1:10" ht="15">
      <c r="A107" s="7">
        <v>82</v>
      </c>
      <c r="B107" s="175" t="s">
        <v>105</v>
      </c>
      <c r="C107" s="176"/>
      <c r="D107" s="176"/>
      <c r="E107" s="177"/>
      <c r="F107" s="11">
        <f t="shared" si="6"/>
        <v>18431280</v>
      </c>
      <c r="H107" s="136">
        <v>47700</v>
      </c>
      <c r="I107" s="103"/>
      <c r="J107" s="136">
        <f t="shared" si="4"/>
        <v>18431280</v>
      </c>
    </row>
    <row r="108" spans="1:10" ht="15">
      <c r="A108" s="7">
        <v>83</v>
      </c>
      <c r="B108" s="175" t="s">
        <v>106</v>
      </c>
      <c r="C108" s="176"/>
      <c r="D108" s="176"/>
      <c r="E108" s="177"/>
      <c r="F108" s="11">
        <f t="shared" si="6"/>
        <v>18431280</v>
      </c>
      <c r="H108" s="136">
        <v>47700</v>
      </c>
      <c r="I108" s="103"/>
      <c r="J108" s="136">
        <f t="shared" si="4"/>
        <v>18431280</v>
      </c>
    </row>
    <row r="109" spans="1:10" ht="15">
      <c r="A109" s="7">
        <v>84</v>
      </c>
      <c r="B109" s="180" t="s">
        <v>107</v>
      </c>
      <c r="C109" s="181"/>
      <c r="D109" s="181"/>
      <c r="E109" s="182"/>
      <c r="F109" s="11">
        <f t="shared" si="6"/>
        <v>18952920</v>
      </c>
      <c r="H109" s="136">
        <v>49050</v>
      </c>
      <c r="I109" s="103"/>
      <c r="J109" s="136">
        <f t="shared" si="4"/>
        <v>18952920</v>
      </c>
    </row>
    <row r="110" spans="1:10" ht="15">
      <c r="A110" s="7">
        <v>85</v>
      </c>
      <c r="B110" s="180" t="s">
        <v>108</v>
      </c>
      <c r="C110" s="181"/>
      <c r="D110" s="181"/>
      <c r="E110" s="182"/>
      <c r="F110" s="11">
        <f t="shared" si="6"/>
        <v>18952920</v>
      </c>
      <c r="H110" s="136">
        <v>49050</v>
      </c>
      <c r="I110" s="103"/>
      <c r="J110" s="136">
        <f t="shared" si="4"/>
        <v>18952920</v>
      </c>
    </row>
    <row r="111" spans="1:10" ht="15">
      <c r="A111" s="7">
        <v>86</v>
      </c>
      <c r="B111" s="180" t="s">
        <v>109</v>
      </c>
      <c r="C111" s="181"/>
      <c r="D111" s="181"/>
      <c r="E111" s="182"/>
      <c r="F111" s="11">
        <f t="shared" si="6"/>
        <v>19841640</v>
      </c>
      <c r="H111" s="136">
        <v>51350</v>
      </c>
      <c r="I111" s="103"/>
      <c r="J111" s="136">
        <f t="shared" si="4"/>
        <v>19841640</v>
      </c>
    </row>
    <row r="112" spans="1:10" ht="15">
      <c r="A112" s="7">
        <v>87</v>
      </c>
      <c r="B112" s="180" t="s">
        <v>110</v>
      </c>
      <c r="C112" s="181"/>
      <c r="D112" s="181"/>
      <c r="E112" s="182"/>
      <c r="F112" s="11">
        <f t="shared" si="6"/>
        <v>19841640</v>
      </c>
      <c r="H112" s="136">
        <v>51350</v>
      </c>
      <c r="I112" s="103"/>
      <c r="J112" s="136">
        <f t="shared" si="4"/>
        <v>19841640</v>
      </c>
    </row>
    <row r="113" spans="1:10" ht="15">
      <c r="A113" s="7">
        <v>88</v>
      </c>
      <c r="B113" s="180" t="s">
        <v>111</v>
      </c>
      <c r="C113" s="181"/>
      <c r="D113" s="181"/>
      <c r="E113" s="182"/>
      <c r="F113" s="11">
        <f t="shared" si="6"/>
        <v>18508560</v>
      </c>
      <c r="H113" s="136">
        <v>47900</v>
      </c>
      <c r="I113" s="103"/>
      <c r="J113" s="136">
        <f t="shared" si="4"/>
        <v>18508560</v>
      </c>
    </row>
    <row r="114" spans="1:10" ht="15">
      <c r="A114" s="7">
        <v>89</v>
      </c>
      <c r="B114" s="180" t="s">
        <v>112</v>
      </c>
      <c r="C114" s="181"/>
      <c r="D114" s="181"/>
      <c r="E114" s="182"/>
      <c r="F114" s="11">
        <f t="shared" si="6"/>
        <v>19513200</v>
      </c>
      <c r="H114" s="136">
        <v>50500</v>
      </c>
      <c r="I114" s="103"/>
      <c r="J114" s="136">
        <f t="shared" si="4"/>
        <v>19513200</v>
      </c>
    </row>
    <row r="115" spans="1:10" ht="15">
      <c r="A115" s="7">
        <v>90</v>
      </c>
      <c r="B115" s="180" t="s">
        <v>113</v>
      </c>
      <c r="C115" s="181"/>
      <c r="D115" s="181"/>
      <c r="E115" s="182"/>
      <c r="F115" s="11">
        <f t="shared" si="6"/>
        <v>19513200</v>
      </c>
      <c r="H115" s="136">
        <v>50500</v>
      </c>
      <c r="I115" s="103"/>
      <c r="J115" s="136">
        <f t="shared" si="4"/>
        <v>19513200</v>
      </c>
    </row>
    <row r="116" spans="1:10" ht="15">
      <c r="A116" s="7">
        <v>91</v>
      </c>
      <c r="B116" s="154" t="s">
        <v>114</v>
      </c>
      <c r="C116" s="155"/>
      <c r="D116" s="155"/>
      <c r="E116" s="156"/>
      <c r="F116" s="11">
        <f t="shared" si="6"/>
        <v>19551840</v>
      </c>
      <c r="H116" s="136">
        <v>50600</v>
      </c>
      <c r="I116" s="103"/>
      <c r="J116" s="136">
        <f t="shared" si="4"/>
        <v>19551840</v>
      </c>
    </row>
    <row r="117" spans="1:10" ht="15">
      <c r="A117" s="7">
        <v>92</v>
      </c>
      <c r="B117" s="175" t="s">
        <v>115</v>
      </c>
      <c r="C117" s="176"/>
      <c r="D117" s="176"/>
      <c r="E117" s="177"/>
      <c r="F117" s="11">
        <f t="shared" si="6"/>
        <v>19551840</v>
      </c>
      <c r="H117" s="136">
        <v>50600</v>
      </c>
      <c r="I117" s="103"/>
      <c r="J117" s="136">
        <f t="shared" si="4"/>
        <v>19551840</v>
      </c>
    </row>
    <row r="118" spans="1:10" ht="15">
      <c r="A118" s="7">
        <v>93</v>
      </c>
      <c r="B118" s="175" t="s">
        <v>116</v>
      </c>
      <c r="C118" s="176"/>
      <c r="D118" s="176"/>
      <c r="E118" s="177"/>
      <c r="F118" s="11">
        <f t="shared" si="6"/>
        <v>14818440.000000002</v>
      </c>
      <c r="H118" s="136">
        <v>38350</v>
      </c>
      <c r="I118" s="103"/>
      <c r="J118" s="136">
        <f t="shared" si="4"/>
        <v>14818440.000000002</v>
      </c>
    </row>
    <row r="119" spans="1:10" ht="15">
      <c r="A119" s="7">
        <v>94</v>
      </c>
      <c r="B119" s="175" t="s">
        <v>117</v>
      </c>
      <c r="C119" s="176"/>
      <c r="D119" s="176"/>
      <c r="E119" s="177"/>
      <c r="F119" s="11">
        <f t="shared" si="6"/>
        <v>14818440.000000002</v>
      </c>
      <c r="H119" s="136">
        <v>38350</v>
      </c>
      <c r="I119" s="103"/>
      <c r="J119" s="136">
        <f t="shared" si="4"/>
        <v>14818440.000000002</v>
      </c>
    </row>
    <row r="120" spans="1:10" ht="15">
      <c r="A120" s="7">
        <v>95</v>
      </c>
      <c r="B120" s="175" t="s">
        <v>118</v>
      </c>
      <c r="C120" s="176"/>
      <c r="D120" s="176"/>
      <c r="E120" s="177"/>
      <c r="F120" s="11">
        <f t="shared" si="6"/>
        <v>14180880.000000002</v>
      </c>
      <c r="H120" s="136">
        <v>36700</v>
      </c>
      <c r="I120" s="103"/>
      <c r="J120" s="136">
        <f t="shared" si="4"/>
        <v>14180880.000000002</v>
      </c>
    </row>
    <row r="121" spans="1:10" ht="15">
      <c r="A121" s="7">
        <v>96</v>
      </c>
      <c r="B121" s="175" t="s">
        <v>119</v>
      </c>
      <c r="C121" s="176"/>
      <c r="D121" s="176"/>
      <c r="E121" s="177"/>
      <c r="F121" s="11">
        <f t="shared" si="6"/>
        <v>14895720.000000002</v>
      </c>
      <c r="H121" s="136">
        <v>38550</v>
      </c>
      <c r="I121" s="103"/>
      <c r="J121" s="136">
        <f t="shared" si="4"/>
        <v>14895720.000000002</v>
      </c>
    </row>
    <row r="122" spans="1:10" ht="15">
      <c r="A122" s="7">
        <v>97</v>
      </c>
      <c r="B122" s="175" t="s">
        <v>120</v>
      </c>
      <c r="C122" s="176"/>
      <c r="D122" s="176"/>
      <c r="E122" s="177"/>
      <c r="F122" s="11">
        <f t="shared" si="6"/>
        <v>14895720.000000002</v>
      </c>
      <c r="H122" s="136">
        <v>38550</v>
      </c>
      <c r="I122" s="103"/>
      <c r="J122" s="136">
        <f t="shared" si="4"/>
        <v>14895720.000000002</v>
      </c>
    </row>
    <row r="123" spans="1:10" ht="15">
      <c r="A123" s="7">
        <v>98</v>
      </c>
      <c r="B123" s="175" t="s">
        <v>121</v>
      </c>
      <c r="C123" s="176"/>
      <c r="D123" s="176"/>
      <c r="E123" s="177"/>
      <c r="F123" s="11">
        <f t="shared" si="6"/>
        <v>14702520.000000002</v>
      </c>
      <c r="H123" s="136">
        <v>38050</v>
      </c>
      <c r="I123" s="103"/>
      <c r="J123" s="136">
        <f t="shared" si="4"/>
        <v>14702520.000000002</v>
      </c>
    </row>
    <row r="124" spans="1:10" ht="15">
      <c r="A124" s="7">
        <v>99</v>
      </c>
      <c r="B124" s="175" t="s">
        <v>122</v>
      </c>
      <c r="C124" s="176"/>
      <c r="D124" s="176"/>
      <c r="E124" s="177"/>
      <c r="F124" s="11">
        <f t="shared" si="6"/>
        <v>15011640.000000002</v>
      </c>
      <c r="H124" s="136">
        <v>38850</v>
      </c>
      <c r="I124" s="103"/>
      <c r="J124" s="136">
        <f t="shared" si="4"/>
        <v>15011640.000000002</v>
      </c>
    </row>
    <row r="125" spans="1:10" ht="15">
      <c r="A125" s="7">
        <v>100</v>
      </c>
      <c r="B125" s="175" t="s">
        <v>123</v>
      </c>
      <c r="C125" s="176"/>
      <c r="D125" s="176"/>
      <c r="E125" s="177"/>
      <c r="F125" s="11">
        <f t="shared" si="6"/>
        <v>15011640.000000002</v>
      </c>
      <c r="H125" s="136">
        <v>38850</v>
      </c>
      <c r="I125" s="103"/>
      <c r="J125" s="136">
        <f t="shared" si="4"/>
        <v>15011640.000000002</v>
      </c>
    </row>
    <row r="126" spans="1:10" ht="15">
      <c r="A126" s="7">
        <v>101</v>
      </c>
      <c r="B126" s="175" t="s">
        <v>124</v>
      </c>
      <c r="C126" s="176"/>
      <c r="D126" s="176"/>
      <c r="E126" s="177"/>
      <c r="F126" s="11">
        <f t="shared" si="6"/>
        <v>14799120.000000002</v>
      </c>
      <c r="H126" s="136">
        <v>38300</v>
      </c>
      <c r="I126" s="103"/>
      <c r="J126" s="136">
        <f t="shared" si="4"/>
        <v>14799120.000000002</v>
      </c>
    </row>
    <row r="127" spans="1:10" ht="15">
      <c r="A127" s="7">
        <v>102</v>
      </c>
      <c r="B127" s="175" t="s">
        <v>125</v>
      </c>
      <c r="C127" s="176"/>
      <c r="D127" s="176"/>
      <c r="E127" s="177"/>
      <c r="F127" s="11">
        <f t="shared" si="6"/>
        <v>14799120.000000002</v>
      </c>
      <c r="H127" s="136">
        <v>38300</v>
      </c>
      <c r="I127" s="103"/>
      <c r="J127" s="136">
        <f t="shared" si="4"/>
        <v>14799120.000000002</v>
      </c>
    </row>
    <row r="128" spans="1:10" ht="15.75" customHeight="1">
      <c r="A128" s="172"/>
      <c r="B128" s="173"/>
      <c r="C128" s="173"/>
      <c r="D128" s="173"/>
      <c r="E128" s="173"/>
      <c r="F128" s="174"/>
      <c r="H128" s="103"/>
      <c r="I128" s="103"/>
      <c r="J128" s="136">
        <f t="shared" si="4"/>
        <v>0</v>
      </c>
    </row>
    <row r="129" spans="2:10" ht="23.25" customHeight="1">
      <c r="B129" s="157" t="s">
        <v>126</v>
      </c>
      <c r="C129" s="158"/>
      <c r="D129" s="158"/>
      <c r="E129" s="159"/>
      <c r="F129" s="10"/>
      <c r="H129" s="103"/>
      <c r="I129" s="103"/>
      <c r="J129" s="136">
        <f t="shared" si="4"/>
        <v>0</v>
      </c>
    </row>
    <row r="130" spans="1:10" ht="15">
      <c r="A130" s="6">
        <v>103</v>
      </c>
      <c r="B130" s="175" t="s">
        <v>127</v>
      </c>
      <c r="C130" s="176"/>
      <c r="D130" s="176"/>
      <c r="E130" s="177"/>
      <c r="F130" s="11">
        <f aca="true" t="shared" si="7" ref="F130:F158">J130</f>
        <v>10316880</v>
      </c>
      <c r="H130" s="136">
        <v>26700</v>
      </c>
      <c r="I130" s="103"/>
      <c r="J130" s="136">
        <f t="shared" si="4"/>
        <v>10316880</v>
      </c>
    </row>
    <row r="131" spans="1:10" ht="15">
      <c r="A131" s="6">
        <v>104</v>
      </c>
      <c r="B131" s="175" t="s">
        <v>128</v>
      </c>
      <c r="C131" s="176"/>
      <c r="D131" s="176"/>
      <c r="E131" s="177"/>
      <c r="F131" s="11">
        <f t="shared" si="7"/>
        <v>10239600</v>
      </c>
      <c r="H131" s="136">
        <v>26500</v>
      </c>
      <c r="I131" s="103"/>
      <c r="J131" s="136">
        <f t="shared" si="4"/>
        <v>10239600</v>
      </c>
    </row>
    <row r="132" spans="1:10" ht="15">
      <c r="A132" s="6">
        <v>105</v>
      </c>
      <c r="B132" s="175" t="s">
        <v>129</v>
      </c>
      <c r="C132" s="176"/>
      <c r="D132" s="176"/>
      <c r="E132" s="177"/>
      <c r="F132" s="11">
        <f t="shared" si="7"/>
        <v>10355520</v>
      </c>
      <c r="H132" s="136">
        <v>26800</v>
      </c>
      <c r="I132" s="103"/>
      <c r="J132" s="136">
        <f t="shared" si="4"/>
        <v>10355520</v>
      </c>
    </row>
    <row r="133" spans="1:10" ht="15">
      <c r="A133" s="6">
        <v>106</v>
      </c>
      <c r="B133" s="175" t="s">
        <v>130</v>
      </c>
      <c r="C133" s="176"/>
      <c r="D133" s="176"/>
      <c r="E133" s="177"/>
      <c r="F133" s="11">
        <f t="shared" si="7"/>
        <v>10297560</v>
      </c>
      <c r="H133" s="136">
        <v>26650</v>
      </c>
      <c r="I133" s="103"/>
      <c r="J133" s="136">
        <f t="shared" si="4"/>
        <v>10297560</v>
      </c>
    </row>
    <row r="134" spans="1:10" ht="15">
      <c r="A134" s="6">
        <v>107</v>
      </c>
      <c r="B134" s="175" t="s">
        <v>131</v>
      </c>
      <c r="C134" s="176"/>
      <c r="D134" s="176"/>
      <c r="E134" s="177"/>
      <c r="F134" s="11">
        <f t="shared" si="7"/>
        <v>10374840</v>
      </c>
      <c r="H134" s="136">
        <v>26850</v>
      </c>
      <c r="I134" s="103"/>
      <c r="J134" s="136">
        <f t="shared" si="4"/>
        <v>10374840</v>
      </c>
    </row>
    <row r="135" spans="1:10" ht="15">
      <c r="A135" s="6">
        <v>108</v>
      </c>
      <c r="B135" s="175" t="s">
        <v>132</v>
      </c>
      <c r="C135" s="176"/>
      <c r="D135" s="176"/>
      <c r="E135" s="177"/>
      <c r="F135" s="11">
        <f t="shared" si="7"/>
        <v>10239600</v>
      </c>
      <c r="H135" s="136">
        <v>26500</v>
      </c>
      <c r="I135" s="103"/>
      <c r="J135" s="136">
        <f t="shared" si="4"/>
        <v>10239600</v>
      </c>
    </row>
    <row r="136" spans="1:10" ht="15">
      <c r="A136" s="6">
        <v>109</v>
      </c>
      <c r="B136" s="175" t="s">
        <v>133</v>
      </c>
      <c r="C136" s="176"/>
      <c r="D136" s="176"/>
      <c r="E136" s="177"/>
      <c r="F136" s="11">
        <f t="shared" si="7"/>
        <v>10355520</v>
      </c>
      <c r="H136" s="136">
        <v>26800</v>
      </c>
      <c r="I136" s="103"/>
      <c r="J136" s="136">
        <f t="shared" si="4"/>
        <v>10355520</v>
      </c>
    </row>
    <row r="137" spans="1:10" ht="15">
      <c r="A137" s="6">
        <v>110</v>
      </c>
      <c r="B137" s="175" t="s">
        <v>134</v>
      </c>
      <c r="C137" s="176"/>
      <c r="D137" s="176"/>
      <c r="E137" s="177"/>
      <c r="F137" s="11">
        <f t="shared" si="7"/>
        <v>10085040</v>
      </c>
      <c r="H137" s="136">
        <v>26100</v>
      </c>
      <c r="I137" s="103"/>
      <c r="J137" s="136">
        <f t="shared" si="4"/>
        <v>10085040</v>
      </c>
    </row>
    <row r="138" spans="1:10" ht="15">
      <c r="A138" s="6">
        <v>111</v>
      </c>
      <c r="B138" s="175" t="s">
        <v>135</v>
      </c>
      <c r="C138" s="176"/>
      <c r="D138" s="176"/>
      <c r="E138" s="177"/>
      <c r="F138" s="11">
        <f t="shared" si="7"/>
        <v>10085040</v>
      </c>
      <c r="H138" s="136">
        <v>26100</v>
      </c>
      <c r="I138" s="103"/>
      <c r="J138" s="136">
        <f t="shared" si="4"/>
        <v>10085040</v>
      </c>
    </row>
    <row r="139" spans="1:10" ht="15">
      <c r="A139" s="6">
        <v>112</v>
      </c>
      <c r="B139" s="175" t="s">
        <v>136</v>
      </c>
      <c r="C139" s="176"/>
      <c r="D139" s="176"/>
      <c r="E139" s="177"/>
      <c r="F139" s="11">
        <f t="shared" si="7"/>
        <v>9911160</v>
      </c>
      <c r="H139" s="136">
        <v>25650</v>
      </c>
      <c r="I139" s="103"/>
      <c r="J139" s="136">
        <f t="shared" si="4"/>
        <v>9911160</v>
      </c>
    </row>
    <row r="140" spans="1:10" ht="15">
      <c r="A140" s="6">
        <v>113</v>
      </c>
      <c r="B140" s="175" t="s">
        <v>137</v>
      </c>
      <c r="C140" s="176"/>
      <c r="D140" s="176"/>
      <c r="E140" s="177"/>
      <c r="F140" s="11">
        <f t="shared" si="7"/>
        <v>9911160</v>
      </c>
      <c r="H140" s="136">
        <v>25650</v>
      </c>
      <c r="I140" s="103"/>
      <c r="J140" s="136">
        <f aca="true" t="shared" si="8" ref="J140:J203">H140*$I$8*1.12*$I$7</f>
        <v>9911160</v>
      </c>
    </row>
    <row r="141" spans="1:10" ht="15">
      <c r="A141" s="6">
        <v>114</v>
      </c>
      <c r="B141" s="175" t="s">
        <v>138</v>
      </c>
      <c r="C141" s="176"/>
      <c r="D141" s="176"/>
      <c r="E141" s="177"/>
      <c r="F141" s="11">
        <f t="shared" si="7"/>
        <v>9911160</v>
      </c>
      <c r="H141" s="136">
        <v>25650</v>
      </c>
      <c r="I141" s="103"/>
      <c r="J141" s="136">
        <f t="shared" si="8"/>
        <v>9911160</v>
      </c>
    </row>
    <row r="142" spans="1:10" ht="15">
      <c r="A142" s="6">
        <v>115</v>
      </c>
      <c r="B142" s="175" t="s">
        <v>139</v>
      </c>
      <c r="C142" s="176"/>
      <c r="D142" s="176"/>
      <c r="E142" s="177"/>
      <c r="F142" s="11">
        <f t="shared" si="7"/>
        <v>9911160</v>
      </c>
      <c r="H142" s="136">
        <v>25650</v>
      </c>
      <c r="I142" s="103"/>
      <c r="J142" s="136">
        <f t="shared" si="8"/>
        <v>9911160</v>
      </c>
    </row>
    <row r="143" spans="1:10" ht="15">
      <c r="A143" s="6">
        <v>116</v>
      </c>
      <c r="B143" s="175" t="s">
        <v>140</v>
      </c>
      <c r="C143" s="176"/>
      <c r="D143" s="176"/>
      <c r="E143" s="177"/>
      <c r="F143" s="11">
        <f t="shared" si="7"/>
        <v>9911160</v>
      </c>
      <c r="H143" s="136">
        <v>25650</v>
      </c>
      <c r="I143" s="103"/>
      <c r="J143" s="136">
        <f t="shared" si="8"/>
        <v>9911160</v>
      </c>
    </row>
    <row r="144" spans="1:10" ht="15">
      <c r="A144" s="6">
        <v>117</v>
      </c>
      <c r="B144" s="175" t="s">
        <v>141</v>
      </c>
      <c r="C144" s="176"/>
      <c r="D144" s="176"/>
      <c r="E144" s="177"/>
      <c r="F144" s="11">
        <f t="shared" si="7"/>
        <v>9930480</v>
      </c>
      <c r="H144" s="136">
        <v>25700</v>
      </c>
      <c r="I144" s="103"/>
      <c r="J144" s="136">
        <f t="shared" si="8"/>
        <v>9930480</v>
      </c>
    </row>
    <row r="145" spans="1:10" ht="15">
      <c r="A145" s="6">
        <v>118</v>
      </c>
      <c r="B145" s="175" t="s">
        <v>142</v>
      </c>
      <c r="C145" s="176"/>
      <c r="D145" s="176"/>
      <c r="E145" s="177"/>
      <c r="F145" s="11">
        <f t="shared" si="7"/>
        <v>9969120</v>
      </c>
      <c r="H145" s="136">
        <v>25800</v>
      </c>
      <c r="I145" s="103"/>
      <c r="J145" s="136">
        <f t="shared" si="8"/>
        <v>9969120</v>
      </c>
    </row>
    <row r="146" spans="1:10" ht="15">
      <c r="A146" s="6">
        <v>119</v>
      </c>
      <c r="B146" s="175" t="s">
        <v>143</v>
      </c>
      <c r="C146" s="176"/>
      <c r="D146" s="176"/>
      <c r="E146" s="177"/>
      <c r="F146" s="11">
        <f t="shared" si="7"/>
        <v>10065720</v>
      </c>
      <c r="H146" s="136">
        <v>26050</v>
      </c>
      <c r="I146" s="103"/>
      <c r="J146" s="136">
        <f t="shared" si="8"/>
        <v>10065720</v>
      </c>
    </row>
    <row r="147" spans="1:10" ht="15">
      <c r="A147" s="6">
        <v>120</v>
      </c>
      <c r="B147" s="175" t="s">
        <v>144</v>
      </c>
      <c r="C147" s="176"/>
      <c r="D147" s="176"/>
      <c r="E147" s="177"/>
      <c r="F147" s="11">
        <f t="shared" si="7"/>
        <v>10007760</v>
      </c>
      <c r="H147" s="136">
        <v>25900</v>
      </c>
      <c r="I147" s="103"/>
      <c r="J147" s="136">
        <f t="shared" si="8"/>
        <v>10007760</v>
      </c>
    </row>
    <row r="148" spans="1:10" ht="15">
      <c r="A148" s="6">
        <v>121</v>
      </c>
      <c r="B148" s="175" t="s">
        <v>145</v>
      </c>
      <c r="C148" s="176"/>
      <c r="D148" s="176"/>
      <c r="E148" s="177"/>
      <c r="F148" s="11">
        <f t="shared" si="7"/>
        <v>9853200</v>
      </c>
      <c r="H148" s="136">
        <v>25500</v>
      </c>
      <c r="I148" s="103"/>
      <c r="J148" s="136">
        <f t="shared" si="8"/>
        <v>9853200</v>
      </c>
    </row>
    <row r="149" spans="1:10" ht="15">
      <c r="A149" s="6">
        <v>122</v>
      </c>
      <c r="B149" s="175" t="s">
        <v>146</v>
      </c>
      <c r="C149" s="176"/>
      <c r="D149" s="176"/>
      <c r="E149" s="177"/>
      <c r="F149" s="11">
        <f t="shared" si="7"/>
        <v>9853200</v>
      </c>
      <c r="H149" s="136">
        <v>25500</v>
      </c>
      <c r="I149" s="103"/>
      <c r="J149" s="136">
        <f t="shared" si="8"/>
        <v>9853200</v>
      </c>
    </row>
    <row r="150" spans="1:10" ht="15">
      <c r="A150" s="6">
        <v>123</v>
      </c>
      <c r="B150" s="175" t="s">
        <v>147</v>
      </c>
      <c r="C150" s="176"/>
      <c r="D150" s="176"/>
      <c r="E150" s="177"/>
      <c r="F150" s="11">
        <f t="shared" si="7"/>
        <v>9891840</v>
      </c>
      <c r="H150" s="136">
        <v>25600</v>
      </c>
      <c r="I150" s="103"/>
      <c r="J150" s="136">
        <f t="shared" si="8"/>
        <v>9891840</v>
      </c>
    </row>
    <row r="151" spans="1:10" ht="15">
      <c r="A151" s="6">
        <v>124</v>
      </c>
      <c r="B151" s="175" t="s">
        <v>148</v>
      </c>
      <c r="C151" s="176"/>
      <c r="D151" s="176"/>
      <c r="E151" s="177"/>
      <c r="F151" s="11">
        <f t="shared" si="7"/>
        <v>10278240</v>
      </c>
      <c r="H151" s="136">
        <v>26600</v>
      </c>
      <c r="I151" s="103"/>
      <c r="J151" s="136">
        <f t="shared" si="8"/>
        <v>10278240</v>
      </c>
    </row>
    <row r="152" spans="1:10" ht="15">
      <c r="A152" s="6">
        <v>125</v>
      </c>
      <c r="B152" s="175" t="s">
        <v>149</v>
      </c>
      <c r="C152" s="176"/>
      <c r="D152" s="176"/>
      <c r="E152" s="177"/>
      <c r="F152" s="11">
        <f t="shared" si="7"/>
        <v>10046400</v>
      </c>
      <c r="H152" s="136">
        <v>26000</v>
      </c>
      <c r="I152" s="103"/>
      <c r="J152" s="136">
        <f t="shared" si="8"/>
        <v>10046400</v>
      </c>
    </row>
    <row r="153" spans="1:10" ht="15">
      <c r="A153" s="6">
        <v>126</v>
      </c>
      <c r="B153" s="175" t="s">
        <v>150</v>
      </c>
      <c r="C153" s="176"/>
      <c r="D153" s="176"/>
      <c r="E153" s="177"/>
      <c r="F153" s="11">
        <f t="shared" si="7"/>
        <v>10432800</v>
      </c>
      <c r="H153" s="136">
        <v>27000</v>
      </c>
      <c r="I153" s="103"/>
      <c r="J153" s="136">
        <f t="shared" si="8"/>
        <v>10432800</v>
      </c>
    </row>
    <row r="154" spans="1:10" ht="15">
      <c r="A154" s="6">
        <v>127</v>
      </c>
      <c r="B154" s="175" t="s">
        <v>151</v>
      </c>
      <c r="C154" s="176"/>
      <c r="D154" s="176"/>
      <c r="E154" s="177"/>
      <c r="F154" s="11">
        <f t="shared" si="7"/>
        <v>10027080</v>
      </c>
      <c r="H154" s="136">
        <v>25950</v>
      </c>
      <c r="I154" s="103"/>
      <c r="J154" s="136">
        <f t="shared" si="8"/>
        <v>10027080</v>
      </c>
    </row>
    <row r="155" spans="1:10" ht="15">
      <c r="A155" s="6">
        <v>128</v>
      </c>
      <c r="B155" s="175" t="s">
        <v>152</v>
      </c>
      <c r="C155" s="176"/>
      <c r="D155" s="176"/>
      <c r="E155" s="177"/>
      <c r="F155" s="11">
        <f t="shared" si="7"/>
        <v>10027080</v>
      </c>
      <c r="H155" s="136">
        <v>25950</v>
      </c>
      <c r="I155" s="103"/>
      <c r="J155" s="136">
        <f t="shared" si="8"/>
        <v>10027080</v>
      </c>
    </row>
    <row r="156" spans="1:10" ht="15">
      <c r="A156" s="6">
        <v>129</v>
      </c>
      <c r="B156" s="175" t="s">
        <v>153</v>
      </c>
      <c r="C156" s="176"/>
      <c r="D156" s="176"/>
      <c r="E156" s="177"/>
      <c r="F156" s="11">
        <f t="shared" si="7"/>
        <v>9930480</v>
      </c>
      <c r="H156" s="136">
        <v>25700</v>
      </c>
      <c r="I156" s="103"/>
      <c r="J156" s="136">
        <f t="shared" si="8"/>
        <v>9930480</v>
      </c>
    </row>
    <row r="157" spans="1:10" ht="15">
      <c r="A157" s="6">
        <v>130</v>
      </c>
      <c r="B157" s="175" t="s">
        <v>154</v>
      </c>
      <c r="C157" s="176"/>
      <c r="D157" s="176"/>
      <c r="E157" s="177"/>
      <c r="F157" s="11">
        <f t="shared" si="7"/>
        <v>13176240.000000002</v>
      </c>
      <c r="H157" s="136">
        <v>34100</v>
      </c>
      <c r="I157" s="103"/>
      <c r="J157" s="136">
        <f t="shared" si="8"/>
        <v>13176240.000000002</v>
      </c>
    </row>
    <row r="158" spans="1:10" ht="15">
      <c r="A158" s="6">
        <v>131</v>
      </c>
      <c r="B158" s="175" t="s">
        <v>155</v>
      </c>
      <c r="C158" s="176"/>
      <c r="D158" s="176"/>
      <c r="E158" s="177"/>
      <c r="F158" s="11">
        <f t="shared" si="7"/>
        <v>13524000.000000002</v>
      </c>
      <c r="H158" s="136">
        <v>35000</v>
      </c>
      <c r="I158" s="103"/>
      <c r="J158" s="136">
        <f t="shared" si="8"/>
        <v>13524000.000000002</v>
      </c>
    </row>
    <row r="159" spans="1:10" ht="24" customHeight="1">
      <c r="A159" s="6"/>
      <c r="B159" s="157" t="s">
        <v>156</v>
      </c>
      <c r="C159" s="158"/>
      <c r="D159" s="158"/>
      <c r="E159" s="159"/>
      <c r="F159" s="10"/>
      <c r="H159" s="103"/>
      <c r="I159" s="103"/>
      <c r="J159" s="136">
        <f t="shared" si="8"/>
        <v>0</v>
      </c>
    </row>
    <row r="160" spans="1:10" ht="15">
      <c r="A160" s="6">
        <v>132</v>
      </c>
      <c r="B160" s="175" t="s">
        <v>157</v>
      </c>
      <c r="C160" s="176"/>
      <c r="D160" s="176"/>
      <c r="E160" s="177"/>
      <c r="F160" s="11">
        <f>J160</f>
        <v>10394160</v>
      </c>
      <c r="H160" s="136">
        <v>26900</v>
      </c>
      <c r="I160" s="103"/>
      <c r="J160" s="136">
        <f t="shared" si="8"/>
        <v>10394160</v>
      </c>
    </row>
    <row r="161" spans="1:10" ht="15">
      <c r="A161" s="6">
        <v>133</v>
      </c>
      <c r="B161" s="175" t="s">
        <v>158</v>
      </c>
      <c r="C161" s="176"/>
      <c r="D161" s="176"/>
      <c r="E161" s="177"/>
      <c r="F161" s="11">
        <f>J161</f>
        <v>11128320</v>
      </c>
      <c r="H161" s="136">
        <v>28800</v>
      </c>
      <c r="I161" s="103"/>
      <c r="J161" s="136">
        <f t="shared" si="8"/>
        <v>11128320</v>
      </c>
    </row>
    <row r="162" spans="1:10" ht="15">
      <c r="A162" s="172"/>
      <c r="B162" s="173"/>
      <c r="C162" s="173"/>
      <c r="D162" s="173"/>
      <c r="E162" s="173"/>
      <c r="F162" s="174"/>
      <c r="H162" s="103"/>
      <c r="I162" s="103"/>
      <c r="J162" s="136">
        <f t="shared" si="8"/>
        <v>0</v>
      </c>
    </row>
    <row r="163" spans="1:10" ht="24" customHeight="1">
      <c r="A163" s="6"/>
      <c r="B163" s="157" t="s">
        <v>159</v>
      </c>
      <c r="C163" s="158"/>
      <c r="D163" s="158"/>
      <c r="E163" s="159"/>
      <c r="F163" s="10"/>
      <c r="H163" s="103"/>
      <c r="I163" s="103"/>
      <c r="J163" s="136">
        <f t="shared" si="8"/>
        <v>0</v>
      </c>
    </row>
    <row r="164" spans="1:10" ht="15">
      <c r="A164" s="6">
        <v>134</v>
      </c>
      <c r="B164" s="175" t="s">
        <v>160</v>
      </c>
      <c r="C164" s="176"/>
      <c r="D164" s="176"/>
      <c r="E164" s="177"/>
      <c r="F164" s="11">
        <f aca="true" t="shared" si="9" ref="F164:F192">J164</f>
        <v>11012400</v>
      </c>
      <c r="H164" s="136">
        <v>28500</v>
      </c>
      <c r="I164" s="103"/>
      <c r="J164" s="136">
        <f t="shared" si="8"/>
        <v>11012400</v>
      </c>
    </row>
    <row r="165" spans="1:10" ht="15">
      <c r="A165" s="6">
        <v>135</v>
      </c>
      <c r="B165" s="183" t="s">
        <v>161</v>
      </c>
      <c r="C165" s="183"/>
      <c r="D165" s="183"/>
      <c r="E165" s="183"/>
      <c r="F165" s="11">
        <f t="shared" si="9"/>
        <v>10471440</v>
      </c>
      <c r="H165" s="136">
        <v>27100</v>
      </c>
      <c r="I165" s="103"/>
      <c r="J165" s="136">
        <f t="shared" si="8"/>
        <v>10471440</v>
      </c>
    </row>
    <row r="166" spans="1:10" ht="15">
      <c r="A166" s="6">
        <v>136</v>
      </c>
      <c r="B166" s="175" t="s">
        <v>162</v>
      </c>
      <c r="C166" s="176"/>
      <c r="D166" s="176"/>
      <c r="E166" s="177"/>
      <c r="F166" s="11">
        <f t="shared" si="9"/>
        <v>9853200</v>
      </c>
      <c r="H166" s="136">
        <v>25500</v>
      </c>
      <c r="I166" s="103"/>
      <c r="J166" s="136">
        <f t="shared" si="8"/>
        <v>9853200</v>
      </c>
    </row>
    <row r="167" spans="1:10" ht="15">
      <c r="A167" s="6">
        <v>137</v>
      </c>
      <c r="B167" s="175" t="s">
        <v>163</v>
      </c>
      <c r="C167" s="176"/>
      <c r="D167" s="176"/>
      <c r="E167" s="177"/>
      <c r="F167" s="11">
        <f t="shared" si="9"/>
        <v>9853200</v>
      </c>
      <c r="H167" s="136">
        <v>25500</v>
      </c>
      <c r="I167" s="103"/>
      <c r="J167" s="136">
        <f t="shared" si="8"/>
        <v>9853200</v>
      </c>
    </row>
    <row r="168" spans="1:10" ht="15">
      <c r="A168" s="6">
        <v>138</v>
      </c>
      <c r="B168" s="175" t="s">
        <v>164</v>
      </c>
      <c r="C168" s="176"/>
      <c r="D168" s="176"/>
      <c r="E168" s="177"/>
      <c r="F168" s="11">
        <f t="shared" si="9"/>
        <v>9853200</v>
      </c>
      <c r="H168" s="136">
        <v>25500</v>
      </c>
      <c r="I168" s="103"/>
      <c r="J168" s="136">
        <f t="shared" si="8"/>
        <v>9853200</v>
      </c>
    </row>
    <row r="169" spans="1:10" ht="15">
      <c r="A169" s="6">
        <v>139</v>
      </c>
      <c r="B169" s="175" t="s">
        <v>165</v>
      </c>
      <c r="C169" s="176"/>
      <c r="D169" s="176"/>
      <c r="E169" s="177"/>
      <c r="F169" s="11">
        <f t="shared" si="9"/>
        <v>9853200</v>
      </c>
      <c r="H169" s="136">
        <v>25500</v>
      </c>
      <c r="I169" s="103"/>
      <c r="J169" s="136">
        <f t="shared" si="8"/>
        <v>9853200</v>
      </c>
    </row>
    <row r="170" spans="1:10" ht="15">
      <c r="A170" s="6">
        <v>140</v>
      </c>
      <c r="B170" s="175" t="s">
        <v>166</v>
      </c>
      <c r="C170" s="176"/>
      <c r="D170" s="176"/>
      <c r="E170" s="177"/>
      <c r="F170" s="11">
        <f t="shared" si="9"/>
        <v>9853200</v>
      </c>
      <c r="H170" s="136">
        <v>25500</v>
      </c>
      <c r="I170" s="103"/>
      <c r="J170" s="136">
        <f t="shared" si="8"/>
        <v>9853200</v>
      </c>
    </row>
    <row r="171" spans="1:10" ht="15">
      <c r="A171" s="6">
        <v>141</v>
      </c>
      <c r="B171" s="175" t="s">
        <v>167</v>
      </c>
      <c r="C171" s="176"/>
      <c r="D171" s="176"/>
      <c r="E171" s="177"/>
      <c r="F171" s="11">
        <f t="shared" si="9"/>
        <v>9853200</v>
      </c>
      <c r="H171" s="136">
        <v>25500</v>
      </c>
      <c r="I171" s="103"/>
      <c r="J171" s="136">
        <f t="shared" si="8"/>
        <v>9853200</v>
      </c>
    </row>
    <row r="172" spans="1:10" ht="15">
      <c r="A172" s="6">
        <v>142</v>
      </c>
      <c r="B172" s="175" t="s">
        <v>168</v>
      </c>
      <c r="C172" s="176"/>
      <c r="D172" s="176"/>
      <c r="E172" s="177"/>
      <c r="F172" s="11">
        <f t="shared" si="9"/>
        <v>10046400</v>
      </c>
      <c r="H172" s="136">
        <v>26000</v>
      </c>
      <c r="I172" s="103"/>
      <c r="J172" s="136">
        <f t="shared" si="8"/>
        <v>10046400</v>
      </c>
    </row>
    <row r="173" spans="1:10" ht="15">
      <c r="A173" s="6">
        <v>143</v>
      </c>
      <c r="B173" s="175" t="s">
        <v>169</v>
      </c>
      <c r="C173" s="176"/>
      <c r="D173" s="176"/>
      <c r="E173" s="177"/>
      <c r="F173" s="11">
        <f t="shared" si="9"/>
        <v>12751200.000000002</v>
      </c>
      <c r="H173" s="136">
        <v>33000</v>
      </c>
      <c r="I173" s="103"/>
      <c r="J173" s="136">
        <f t="shared" si="8"/>
        <v>12751200.000000002</v>
      </c>
    </row>
    <row r="174" spans="1:10" ht="15">
      <c r="A174" s="6">
        <v>144</v>
      </c>
      <c r="B174" s="175" t="s">
        <v>170</v>
      </c>
      <c r="C174" s="176"/>
      <c r="D174" s="176"/>
      <c r="E174" s="177"/>
      <c r="F174" s="11">
        <f t="shared" si="9"/>
        <v>12558000.000000002</v>
      </c>
      <c r="H174" s="136">
        <v>32500</v>
      </c>
      <c r="I174" s="103"/>
      <c r="J174" s="136">
        <f t="shared" si="8"/>
        <v>12558000.000000002</v>
      </c>
    </row>
    <row r="175" spans="1:10" ht="15">
      <c r="A175" s="6">
        <v>145</v>
      </c>
      <c r="B175" s="175" t="s">
        <v>171</v>
      </c>
      <c r="C175" s="176"/>
      <c r="D175" s="176"/>
      <c r="E175" s="177"/>
      <c r="F175" s="11">
        <f t="shared" si="9"/>
        <v>13137600.000000002</v>
      </c>
      <c r="H175" s="136">
        <v>34000</v>
      </c>
      <c r="I175" s="103"/>
      <c r="J175" s="136">
        <f t="shared" si="8"/>
        <v>13137600.000000002</v>
      </c>
    </row>
    <row r="176" spans="1:10" ht="15">
      <c r="A176" s="6">
        <v>146</v>
      </c>
      <c r="B176" s="175" t="s">
        <v>172</v>
      </c>
      <c r="C176" s="176"/>
      <c r="D176" s="176"/>
      <c r="E176" s="177"/>
      <c r="F176" s="11">
        <f t="shared" si="9"/>
        <v>13446720.000000002</v>
      </c>
      <c r="H176" s="136">
        <v>34800</v>
      </c>
      <c r="I176" s="103"/>
      <c r="J176" s="136">
        <f t="shared" si="8"/>
        <v>13446720.000000002</v>
      </c>
    </row>
    <row r="177" spans="1:10" ht="15">
      <c r="A177" s="6">
        <v>147</v>
      </c>
      <c r="B177" s="175" t="s">
        <v>173</v>
      </c>
      <c r="C177" s="176"/>
      <c r="D177" s="176"/>
      <c r="E177" s="177"/>
      <c r="F177" s="11">
        <f t="shared" si="9"/>
        <v>13137600.000000002</v>
      </c>
      <c r="H177" s="136">
        <v>34000</v>
      </c>
      <c r="I177" s="103"/>
      <c r="J177" s="136">
        <f t="shared" si="8"/>
        <v>13137600.000000002</v>
      </c>
    </row>
    <row r="178" spans="1:10" ht="15">
      <c r="A178" s="6">
        <v>148</v>
      </c>
      <c r="B178" s="175" t="s">
        <v>174</v>
      </c>
      <c r="C178" s="176"/>
      <c r="D178" s="176"/>
      <c r="E178" s="177"/>
      <c r="F178" s="11">
        <f t="shared" si="9"/>
        <v>12944400.000000002</v>
      </c>
      <c r="H178" s="136">
        <v>33500</v>
      </c>
      <c r="I178" s="103"/>
      <c r="J178" s="136">
        <f t="shared" si="8"/>
        <v>12944400.000000002</v>
      </c>
    </row>
    <row r="179" spans="1:10" ht="15">
      <c r="A179" s="6">
        <v>149</v>
      </c>
      <c r="B179" s="175" t="s">
        <v>175</v>
      </c>
      <c r="C179" s="176"/>
      <c r="D179" s="176"/>
      <c r="E179" s="177"/>
      <c r="F179" s="11">
        <f t="shared" si="9"/>
        <v>12248880.000000002</v>
      </c>
      <c r="H179" s="136">
        <v>31700</v>
      </c>
      <c r="I179" s="103"/>
      <c r="J179" s="136">
        <f t="shared" si="8"/>
        <v>12248880.000000002</v>
      </c>
    </row>
    <row r="180" spans="1:10" ht="15">
      <c r="A180" s="6">
        <v>150</v>
      </c>
      <c r="B180" s="175" t="s">
        <v>176</v>
      </c>
      <c r="C180" s="176"/>
      <c r="D180" s="176"/>
      <c r="E180" s="177"/>
      <c r="F180" s="11">
        <f t="shared" si="9"/>
        <v>12171600.000000002</v>
      </c>
      <c r="H180" s="136">
        <v>31500</v>
      </c>
      <c r="I180" s="103"/>
      <c r="J180" s="136">
        <f t="shared" si="8"/>
        <v>12171600.000000002</v>
      </c>
    </row>
    <row r="181" spans="1:10" ht="15">
      <c r="A181" s="6">
        <v>151</v>
      </c>
      <c r="B181" s="175" t="s">
        <v>177</v>
      </c>
      <c r="C181" s="176"/>
      <c r="D181" s="176"/>
      <c r="E181" s="177"/>
      <c r="F181" s="11">
        <f t="shared" si="9"/>
        <v>13292160.000000002</v>
      </c>
      <c r="H181" s="136">
        <v>34400</v>
      </c>
      <c r="I181" s="103"/>
      <c r="J181" s="136">
        <f t="shared" si="8"/>
        <v>13292160.000000002</v>
      </c>
    </row>
    <row r="182" spans="1:10" ht="15">
      <c r="A182" s="6">
        <v>152</v>
      </c>
      <c r="B182" s="175" t="s">
        <v>178</v>
      </c>
      <c r="C182" s="176"/>
      <c r="D182" s="176"/>
      <c r="E182" s="177"/>
      <c r="F182" s="11">
        <f t="shared" si="9"/>
        <v>12944400.000000002</v>
      </c>
      <c r="H182" s="136">
        <v>33500</v>
      </c>
      <c r="I182" s="103"/>
      <c r="J182" s="136">
        <f t="shared" si="8"/>
        <v>12944400.000000002</v>
      </c>
    </row>
    <row r="183" spans="1:10" ht="15">
      <c r="A183" s="6">
        <v>153</v>
      </c>
      <c r="B183" s="175" t="s">
        <v>179</v>
      </c>
      <c r="C183" s="176"/>
      <c r="D183" s="176"/>
      <c r="E183" s="177"/>
      <c r="F183" s="11">
        <f t="shared" si="9"/>
        <v>12712560.000000002</v>
      </c>
      <c r="H183" s="136">
        <v>32900</v>
      </c>
      <c r="I183" s="103"/>
      <c r="J183" s="136">
        <f t="shared" si="8"/>
        <v>12712560.000000002</v>
      </c>
    </row>
    <row r="184" spans="1:10" ht="15">
      <c r="A184" s="6">
        <v>154</v>
      </c>
      <c r="B184" s="175" t="s">
        <v>180</v>
      </c>
      <c r="C184" s="176"/>
      <c r="D184" s="176"/>
      <c r="E184" s="177"/>
      <c r="F184" s="11">
        <f t="shared" si="9"/>
        <v>28786800.000000004</v>
      </c>
      <c r="H184" s="136">
        <v>74500</v>
      </c>
      <c r="I184" s="103"/>
      <c r="J184" s="136">
        <f t="shared" si="8"/>
        <v>28786800.000000004</v>
      </c>
    </row>
    <row r="185" spans="1:10" ht="24" customHeight="1">
      <c r="A185" s="6"/>
      <c r="B185" s="157" t="s">
        <v>181</v>
      </c>
      <c r="C185" s="158"/>
      <c r="D185" s="158"/>
      <c r="E185" s="159"/>
      <c r="F185" s="10"/>
      <c r="H185" s="103"/>
      <c r="I185" s="103"/>
      <c r="J185" s="136">
        <f t="shared" si="8"/>
        <v>0</v>
      </c>
    </row>
    <row r="186" spans="1:10" ht="15">
      <c r="A186" s="6">
        <v>155</v>
      </c>
      <c r="B186" s="175" t="s">
        <v>182</v>
      </c>
      <c r="C186" s="176"/>
      <c r="D186" s="176"/>
      <c r="E186" s="177"/>
      <c r="F186" s="11">
        <f t="shared" si="9"/>
        <v>9853200</v>
      </c>
      <c r="H186" s="136">
        <v>25500</v>
      </c>
      <c r="I186" s="103"/>
      <c r="J186" s="136">
        <f t="shared" si="8"/>
        <v>9853200</v>
      </c>
    </row>
    <row r="187" spans="1:10" ht="15">
      <c r="A187" s="6">
        <v>156</v>
      </c>
      <c r="B187" s="175" t="s">
        <v>183</v>
      </c>
      <c r="C187" s="176"/>
      <c r="D187" s="176"/>
      <c r="E187" s="177"/>
      <c r="F187" s="11">
        <f t="shared" si="9"/>
        <v>9853200</v>
      </c>
      <c r="H187" s="136">
        <v>25500</v>
      </c>
      <c r="I187" s="103"/>
      <c r="J187" s="136">
        <f t="shared" si="8"/>
        <v>9853200</v>
      </c>
    </row>
    <row r="188" spans="1:10" ht="15">
      <c r="A188" s="6">
        <v>157</v>
      </c>
      <c r="B188" s="175" t="s">
        <v>184</v>
      </c>
      <c r="C188" s="176"/>
      <c r="D188" s="176"/>
      <c r="E188" s="177"/>
      <c r="F188" s="11">
        <f t="shared" si="9"/>
        <v>9737280</v>
      </c>
      <c r="H188" s="136">
        <v>25200</v>
      </c>
      <c r="I188" s="103"/>
      <c r="J188" s="136">
        <f t="shared" si="8"/>
        <v>9737280</v>
      </c>
    </row>
    <row r="189" spans="1:10" ht="15">
      <c r="A189" s="6">
        <v>158</v>
      </c>
      <c r="B189" s="175" t="s">
        <v>185</v>
      </c>
      <c r="C189" s="176"/>
      <c r="D189" s="176"/>
      <c r="E189" s="177"/>
      <c r="F189" s="11">
        <f t="shared" si="9"/>
        <v>12751200.000000002</v>
      </c>
      <c r="H189" s="136">
        <v>33000</v>
      </c>
      <c r="I189" s="103"/>
      <c r="J189" s="136">
        <f t="shared" si="8"/>
        <v>12751200.000000002</v>
      </c>
    </row>
    <row r="190" spans="1:10" ht="15">
      <c r="A190" s="6">
        <v>159</v>
      </c>
      <c r="B190" s="175" t="s">
        <v>186</v>
      </c>
      <c r="C190" s="176"/>
      <c r="D190" s="176"/>
      <c r="E190" s="177"/>
      <c r="F190" s="11">
        <f t="shared" si="9"/>
        <v>12558000.000000002</v>
      </c>
      <c r="H190" s="136">
        <v>32500</v>
      </c>
      <c r="I190" s="103"/>
      <c r="J190" s="136">
        <f t="shared" si="8"/>
        <v>12558000.000000002</v>
      </c>
    </row>
    <row r="191" spans="1:10" ht="15">
      <c r="A191" s="6">
        <v>160</v>
      </c>
      <c r="B191" s="175" t="s">
        <v>187</v>
      </c>
      <c r="C191" s="176"/>
      <c r="D191" s="176"/>
      <c r="E191" s="177"/>
      <c r="F191" s="11">
        <f t="shared" si="9"/>
        <v>13137600.000000002</v>
      </c>
      <c r="H191" s="136">
        <v>34000</v>
      </c>
      <c r="I191" s="103"/>
      <c r="J191" s="136">
        <f t="shared" si="8"/>
        <v>13137600.000000002</v>
      </c>
    </row>
    <row r="192" spans="1:10" ht="15">
      <c r="A192" s="6">
        <v>161</v>
      </c>
      <c r="B192" s="175" t="s">
        <v>188</v>
      </c>
      <c r="C192" s="176"/>
      <c r="D192" s="176"/>
      <c r="E192" s="177"/>
      <c r="F192" s="11">
        <f t="shared" si="9"/>
        <v>12751200.000000002</v>
      </c>
      <c r="H192" s="136">
        <v>33000</v>
      </c>
      <c r="I192" s="103"/>
      <c r="J192" s="136">
        <f t="shared" si="8"/>
        <v>12751200.000000002</v>
      </c>
    </row>
    <row r="193" spans="1:10" ht="24" customHeight="1">
      <c r="A193" s="6"/>
      <c r="B193" s="157" t="s">
        <v>189</v>
      </c>
      <c r="C193" s="158"/>
      <c r="D193" s="158"/>
      <c r="E193" s="159"/>
      <c r="F193" s="10"/>
      <c r="H193" s="103"/>
      <c r="I193" s="103"/>
      <c r="J193" s="136">
        <f t="shared" si="8"/>
        <v>0</v>
      </c>
    </row>
    <row r="194" spans="1:10" ht="15">
      <c r="A194" s="6">
        <v>162</v>
      </c>
      <c r="B194" s="175" t="s">
        <v>190</v>
      </c>
      <c r="C194" s="176"/>
      <c r="D194" s="176"/>
      <c r="E194" s="177"/>
      <c r="F194" s="11">
        <f aca="true" t="shared" si="10" ref="F194:F199">J194</f>
        <v>12055680.000000002</v>
      </c>
      <c r="H194" s="136">
        <v>31200</v>
      </c>
      <c r="I194" s="103"/>
      <c r="J194" s="136">
        <f t="shared" si="8"/>
        <v>12055680.000000002</v>
      </c>
    </row>
    <row r="195" spans="1:10" ht="15">
      <c r="A195" s="6">
        <v>163</v>
      </c>
      <c r="B195" s="175" t="s">
        <v>191</v>
      </c>
      <c r="C195" s="176"/>
      <c r="D195" s="176"/>
      <c r="E195" s="177"/>
      <c r="F195" s="11">
        <f t="shared" si="10"/>
        <v>12132960.000000002</v>
      </c>
      <c r="H195" s="136">
        <v>31400</v>
      </c>
      <c r="I195" s="103"/>
      <c r="J195" s="136">
        <f t="shared" si="8"/>
        <v>12132960.000000002</v>
      </c>
    </row>
    <row r="196" spans="1:10" ht="15">
      <c r="A196" s="6">
        <v>164</v>
      </c>
      <c r="B196" s="175" t="s">
        <v>192</v>
      </c>
      <c r="C196" s="176"/>
      <c r="D196" s="176"/>
      <c r="E196" s="177"/>
      <c r="F196" s="11">
        <f t="shared" si="10"/>
        <v>11862480.000000002</v>
      </c>
      <c r="H196" s="136">
        <v>30700</v>
      </c>
      <c r="I196" s="103"/>
      <c r="J196" s="136">
        <f t="shared" si="8"/>
        <v>11862480.000000002</v>
      </c>
    </row>
    <row r="197" spans="1:10" ht="15">
      <c r="A197" s="6">
        <v>165</v>
      </c>
      <c r="B197" s="175" t="s">
        <v>193</v>
      </c>
      <c r="C197" s="176"/>
      <c r="D197" s="176"/>
      <c r="E197" s="177"/>
      <c r="F197" s="11">
        <f t="shared" si="10"/>
        <v>11901120.000000002</v>
      </c>
      <c r="H197" s="136">
        <v>30800</v>
      </c>
      <c r="I197" s="103"/>
      <c r="J197" s="136">
        <f t="shared" si="8"/>
        <v>11901120.000000002</v>
      </c>
    </row>
    <row r="198" spans="1:10" ht="15">
      <c r="A198" s="6">
        <v>166</v>
      </c>
      <c r="B198" s="175" t="s">
        <v>194</v>
      </c>
      <c r="C198" s="176"/>
      <c r="D198" s="176"/>
      <c r="E198" s="177"/>
      <c r="F198" s="11">
        <f t="shared" si="10"/>
        <v>11939760.000000002</v>
      </c>
      <c r="H198" s="136">
        <v>30900</v>
      </c>
      <c r="I198" s="103"/>
      <c r="J198" s="136">
        <f t="shared" si="8"/>
        <v>11939760.000000002</v>
      </c>
    </row>
    <row r="199" spans="1:10" ht="15">
      <c r="A199" s="6">
        <v>167</v>
      </c>
      <c r="B199" s="175" t="s">
        <v>195</v>
      </c>
      <c r="C199" s="176"/>
      <c r="D199" s="176"/>
      <c r="E199" s="177"/>
      <c r="F199" s="11">
        <f t="shared" si="10"/>
        <v>12789840.000000002</v>
      </c>
      <c r="H199" s="136">
        <v>33100</v>
      </c>
      <c r="I199" s="103"/>
      <c r="J199" s="136">
        <f t="shared" si="8"/>
        <v>12789840.000000002</v>
      </c>
    </row>
    <row r="200" spans="1:10" ht="24" customHeight="1">
      <c r="A200" s="6"/>
      <c r="B200" s="157" t="s">
        <v>196</v>
      </c>
      <c r="C200" s="158"/>
      <c r="D200" s="158"/>
      <c r="E200" s="159"/>
      <c r="F200" s="10"/>
      <c r="H200" s="103"/>
      <c r="I200" s="103"/>
      <c r="J200" s="136">
        <f t="shared" si="8"/>
        <v>0</v>
      </c>
    </row>
    <row r="201" spans="1:10" ht="15">
      <c r="A201" s="6">
        <v>168</v>
      </c>
      <c r="B201" s="175" t="s">
        <v>197</v>
      </c>
      <c r="C201" s="176"/>
      <c r="D201" s="176"/>
      <c r="E201" s="177"/>
      <c r="F201" s="11">
        <f>J201</f>
        <v>4636800</v>
      </c>
      <c r="H201" s="136">
        <v>12000</v>
      </c>
      <c r="I201" s="103"/>
      <c r="J201" s="136">
        <f t="shared" si="8"/>
        <v>4636800</v>
      </c>
    </row>
    <row r="202" spans="1:10" ht="24" customHeight="1">
      <c r="A202" s="6"/>
      <c r="B202" s="157" t="s">
        <v>198</v>
      </c>
      <c r="C202" s="158"/>
      <c r="D202" s="158"/>
      <c r="E202" s="159"/>
      <c r="F202" s="10"/>
      <c r="H202" s="103"/>
      <c r="I202" s="103"/>
      <c r="J202" s="136">
        <f t="shared" si="8"/>
        <v>0</v>
      </c>
    </row>
    <row r="203" spans="1:10" ht="15">
      <c r="A203" s="6">
        <v>169</v>
      </c>
      <c r="B203" s="175" t="s">
        <v>199</v>
      </c>
      <c r="C203" s="176"/>
      <c r="D203" s="176"/>
      <c r="E203" s="177"/>
      <c r="F203" s="11">
        <f>J203</f>
        <v>11147640</v>
      </c>
      <c r="H203" s="136">
        <v>28850</v>
      </c>
      <c r="I203" s="103"/>
      <c r="J203" s="136">
        <f t="shared" si="8"/>
        <v>11147640</v>
      </c>
    </row>
    <row r="204" spans="1:10" ht="15">
      <c r="A204" s="6">
        <v>170</v>
      </c>
      <c r="B204" s="175" t="s">
        <v>200</v>
      </c>
      <c r="C204" s="176"/>
      <c r="D204" s="176"/>
      <c r="E204" s="177"/>
      <c r="F204" s="11">
        <f>J204</f>
        <v>11147640</v>
      </c>
      <c r="H204" s="136">
        <v>28850</v>
      </c>
      <c r="I204" s="103"/>
      <c r="J204" s="136">
        <f aca="true" t="shared" si="11" ref="J204:J267">H204*$I$8*1.12*$I$7</f>
        <v>11147640</v>
      </c>
    </row>
    <row r="205" spans="1:10" ht="15">
      <c r="A205" s="6">
        <v>171</v>
      </c>
      <c r="B205" s="175" t="s">
        <v>201</v>
      </c>
      <c r="C205" s="176"/>
      <c r="D205" s="176"/>
      <c r="E205" s="177"/>
      <c r="F205" s="11">
        <f>J205</f>
        <v>10954440</v>
      </c>
      <c r="H205" s="136">
        <v>28350</v>
      </c>
      <c r="I205" s="103"/>
      <c r="J205" s="136">
        <f t="shared" si="11"/>
        <v>10954440</v>
      </c>
    </row>
    <row r="206" spans="1:10" ht="15">
      <c r="A206" s="6">
        <v>172</v>
      </c>
      <c r="B206" s="175" t="s">
        <v>202</v>
      </c>
      <c r="C206" s="176"/>
      <c r="D206" s="176"/>
      <c r="E206" s="177"/>
      <c r="F206" s="11">
        <f>J206</f>
        <v>11224920</v>
      </c>
      <c r="H206" s="136">
        <v>29050</v>
      </c>
      <c r="I206" s="103"/>
      <c r="J206" s="136">
        <f t="shared" si="11"/>
        <v>11224920</v>
      </c>
    </row>
    <row r="207" spans="1:10" ht="21" customHeight="1">
      <c r="A207" s="6"/>
      <c r="B207" s="157" t="s">
        <v>203</v>
      </c>
      <c r="C207" s="158"/>
      <c r="D207" s="158"/>
      <c r="E207" s="159"/>
      <c r="F207" s="10"/>
      <c r="H207" s="103"/>
      <c r="I207" s="103"/>
      <c r="J207" s="136">
        <f t="shared" si="11"/>
        <v>0</v>
      </c>
    </row>
    <row r="208" spans="1:10" ht="15">
      <c r="A208" s="6">
        <v>173</v>
      </c>
      <c r="B208" s="175" t="s">
        <v>204</v>
      </c>
      <c r="C208" s="176"/>
      <c r="D208" s="176"/>
      <c r="E208" s="177"/>
      <c r="F208" s="11">
        <f>J208</f>
        <v>11978400.000000002</v>
      </c>
      <c r="H208" s="136">
        <v>31000</v>
      </c>
      <c r="I208" s="103"/>
      <c r="J208" s="136">
        <f t="shared" si="11"/>
        <v>11978400.000000002</v>
      </c>
    </row>
    <row r="209" spans="1:10" ht="15">
      <c r="A209" s="6">
        <v>174</v>
      </c>
      <c r="B209" s="180" t="s">
        <v>205</v>
      </c>
      <c r="C209" s="181"/>
      <c r="D209" s="181"/>
      <c r="E209" s="182"/>
      <c r="F209" s="11">
        <f>J209</f>
        <v>11746560.000000002</v>
      </c>
      <c r="H209" s="136">
        <v>30400</v>
      </c>
      <c r="I209" s="103"/>
      <c r="J209" s="136">
        <f t="shared" si="11"/>
        <v>11746560.000000002</v>
      </c>
    </row>
    <row r="210" spans="1:10" ht="15">
      <c r="A210" s="172"/>
      <c r="B210" s="173"/>
      <c r="C210" s="173"/>
      <c r="D210" s="173"/>
      <c r="E210" s="173"/>
      <c r="F210" s="174"/>
      <c r="H210" s="103"/>
      <c r="I210" s="103"/>
      <c r="J210" s="136">
        <f t="shared" si="11"/>
        <v>0</v>
      </c>
    </row>
    <row r="211" spans="1:10" ht="24.75" customHeight="1">
      <c r="A211" s="6"/>
      <c r="B211" s="157" t="s">
        <v>206</v>
      </c>
      <c r="C211" s="158"/>
      <c r="D211" s="158"/>
      <c r="E211" s="159"/>
      <c r="F211" s="6"/>
      <c r="H211" s="103"/>
      <c r="I211" s="103"/>
      <c r="J211" s="136">
        <f t="shared" si="11"/>
        <v>0</v>
      </c>
    </row>
    <row r="212" spans="1:10" ht="15">
      <c r="A212" s="6">
        <v>175</v>
      </c>
      <c r="B212" s="160" t="s">
        <v>207</v>
      </c>
      <c r="C212" s="161"/>
      <c r="D212" s="161"/>
      <c r="E212" s="162"/>
      <c r="F212" s="11">
        <f>J212</f>
        <v>15204840.000000002</v>
      </c>
      <c r="H212" s="136">
        <v>39350</v>
      </c>
      <c r="I212" s="103"/>
      <c r="J212" s="136">
        <f t="shared" si="11"/>
        <v>15204840.000000002</v>
      </c>
    </row>
    <row r="213" spans="1:10" ht="24" customHeight="1">
      <c r="A213" s="6"/>
      <c r="B213" s="157" t="s">
        <v>208</v>
      </c>
      <c r="C213" s="158"/>
      <c r="D213" s="158"/>
      <c r="E213" s="159"/>
      <c r="F213" s="10"/>
      <c r="H213" s="103"/>
      <c r="I213" s="103"/>
      <c r="J213" s="136">
        <f t="shared" si="11"/>
        <v>0</v>
      </c>
    </row>
    <row r="214" spans="1:10" ht="15">
      <c r="A214" s="6">
        <v>176</v>
      </c>
      <c r="B214" s="160" t="s">
        <v>209</v>
      </c>
      <c r="C214" s="161"/>
      <c r="D214" s="161"/>
      <c r="E214" s="162"/>
      <c r="F214" s="11">
        <f aca="true" t="shared" si="12" ref="F214:F233">J214</f>
        <v>16209480</v>
      </c>
      <c r="H214" s="136">
        <v>41950</v>
      </c>
      <c r="I214" s="103"/>
      <c r="J214" s="136">
        <f t="shared" si="11"/>
        <v>16209480</v>
      </c>
    </row>
    <row r="215" spans="1:10" ht="15">
      <c r="A215" s="6">
        <v>177</v>
      </c>
      <c r="B215" s="160" t="s">
        <v>210</v>
      </c>
      <c r="C215" s="161"/>
      <c r="D215" s="161"/>
      <c r="E215" s="162"/>
      <c r="F215" s="11">
        <f t="shared" si="12"/>
        <v>16170840</v>
      </c>
      <c r="H215" s="136">
        <v>41850</v>
      </c>
      <c r="I215" s="103"/>
      <c r="J215" s="136">
        <f t="shared" si="11"/>
        <v>16170840</v>
      </c>
    </row>
    <row r="216" spans="1:10" ht="15">
      <c r="A216" s="6">
        <v>178</v>
      </c>
      <c r="B216" s="160" t="s">
        <v>211</v>
      </c>
      <c r="C216" s="161"/>
      <c r="D216" s="161"/>
      <c r="E216" s="162"/>
      <c r="F216" s="11">
        <f t="shared" si="12"/>
        <v>15359400.000000002</v>
      </c>
      <c r="H216" s="136">
        <v>39750</v>
      </c>
      <c r="I216" s="103"/>
      <c r="J216" s="136">
        <f t="shared" si="11"/>
        <v>15359400.000000002</v>
      </c>
    </row>
    <row r="217" spans="1:10" ht="15">
      <c r="A217" s="6">
        <v>179</v>
      </c>
      <c r="B217" s="160" t="s">
        <v>212</v>
      </c>
      <c r="C217" s="161"/>
      <c r="D217" s="161"/>
      <c r="E217" s="162"/>
      <c r="F217" s="11">
        <f t="shared" si="12"/>
        <v>15359400.000000002</v>
      </c>
      <c r="H217" s="136">
        <v>39750</v>
      </c>
      <c r="I217" s="103"/>
      <c r="J217" s="136">
        <f t="shared" si="11"/>
        <v>15359400.000000002</v>
      </c>
    </row>
    <row r="218" spans="1:10" ht="15">
      <c r="A218" s="6">
        <v>180</v>
      </c>
      <c r="B218" s="160" t="s">
        <v>213</v>
      </c>
      <c r="C218" s="161"/>
      <c r="D218" s="161"/>
      <c r="E218" s="162"/>
      <c r="F218" s="11">
        <f t="shared" si="12"/>
        <v>15127560.000000002</v>
      </c>
      <c r="H218" s="136">
        <v>39150</v>
      </c>
      <c r="I218" s="103"/>
      <c r="J218" s="136">
        <f t="shared" si="11"/>
        <v>15127560.000000002</v>
      </c>
    </row>
    <row r="219" spans="1:10" ht="15">
      <c r="A219" s="6">
        <v>181</v>
      </c>
      <c r="B219" s="160" t="s">
        <v>214</v>
      </c>
      <c r="C219" s="161"/>
      <c r="D219" s="161"/>
      <c r="E219" s="162"/>
      <c r="F219" s="11">
        <f t="shared" si="12"/>
        <v>14973000.000000002</v>
      </c>
      <c r="H219" s="136">
        <v>38750</v>
      </c>
      <c r="I219" s="103"/>
      <c r="J219" s="136">
        <f t="shared" si="11"/>
        <v>14973000.000000002</v>
      </c>
    </row>
    <row r="220" spans="1:10" ht="15">
      <c r="A220" s="6">
        <v>182</v>
      </c>
      <c r="B220" s="160" t="s">
        <v>215</v>
      </c>
      <c r="C220" s="161"/>
      <c r="D220" s="161"/>
      <c r="E220" s="162"/>
      <c r="F220" s="11">
        <f t="shared" si="12"/>
        <v>15127560.000000002</v>
      </c>
      <c r="H220" s="136">
        <v>39150</v>
      </c>
      <c r="I220" s="103"/>
      <c r="J220" s="136">
        <f t="shared" si="11"/>
        <v>15127560.000000002</v>
      </c>
    </row>
    <row r="221" spans="1:10" ht="15">
      <c r="A221" s="6">
        <v>183</v>
      </c>
      <c r="B221" s="160" t="s">
        <v>216</v>
      </c>
      <c r="C221" s="161"/>
      <c r="D221" s="161"/>
      <c r="E221" s="162"/>
      <c r="F221" s="11">
        <f t="shared" si="12"/>
        <v>15204840.000000002</v>
      </c>
      <c r="H221" s="136">
        <v>39350</v>
      </c>
      <c r="I221" s="103"/>
      <c r="J221" s="136">
        <f t="shared" si="11"/>
        <v>15204840.000000002</v>
      </c>
    </row>
    <row r="222" spans="1:10" ht="15">
      <c r="A222" s="6">
        <v>184</v>
      </c>
      <c r="B222" s="160" t="s">
        <v>217</v>
      </c>
      <c r="C222" s="161"/>
      <c r="D222" s="161"/>
      <c r="E222" s="162"/>
      <c r="F222" s="11">
        <f t="shared" si="12"/>
        <v>15359400.000000002</v>
      </c>
      <c r="H222" s="136">
        <v>39750</v>
      </c>
      <c r="I222" s="103"/>
      <c r="J222" s="136">
        <f t="shared" si="11"/>
        <v>15359400.000000002</v>
      </c>
    </row>
    <row r="223" spans="1:10" ht="23.25" customHeight="1">
      <c r="A223" s="6"/>
      <c r="B223" s="157" t="s">
        <v>218</v>
      </c>
      <c r="C223" s="158"/>
      <c r="D223" s="158"/>
      <c r="E223" s="159"/>
      <c r="F223" s="10"/>
      <c r="H223" s="103"/>
      <c r="I223" s="103"/>
      <c r="J223" s="136">
        <f t="shared" si="11"/>
        <v>0</v>
      </c>
    </row>
    <row r="224" spans="1:10" ht="15">
      <c r="A224" s="6">
        <v>185</v>
      </c>
      <c r="B224" s="160" t="s">
        <v>219</v>
      </c>
      <c r="C224" s="161"/>
      <c r="D224" s="161"/>
      <c r="E224" s="162"/>
      <c r="F224" s="11">
        <f t="shared" si="12"/>
        <v>16402680</v>
      </c>
      <c r="H224" s="136">
        <v>42450</v>
      </c>
      <c r="I224" s="103"/>
      <c r="J224" s="136">
        <f t="shared" si="11"/>
        <v>16402680</v>
      </c>
    </row>
    <row r="225" spans="1:10" ht="15">
      <c r="A225" s="6">
        <v>186</v>
      </c>
      <c r="B225" s="160" t="s">
        <v>220</v>
      </c>
      <c r="C225" s="161"/>
      <c r="D225" s="161"/>
      <c r="E225" s="162"/>
      <c r="F225" s="11">
        <f t="shared" si="12"/>
        <v>15282120.000000002</v>
      </c>
      <c r="H225" s="136">
        <v>39550</v>
      </c>
      <c r="I225" s="103"/>
      <c r="J225" s="136">
        <f t="shared" si="11"/>
        <v>15282120.000000002</v>
      </c>
    </row>
    <row r="226" spans="1:10" ht="24" customHeight="1">
      <c r="A226" s="6"/>
      <c r="B226" s="157" t="s">
        <v>221</v>
      </c>
      <c r="C226" s="158"/>
      <c r="D226" s="158"/>
      <c r="E226" s="159"/>
      <c r="F226" s="10"/>
      <c r="H226" s="103"/>
      <c r="I226" s="103"/>
      <c r="J226" s="136">
        <f t="shared" si="11"/>
        <v>0</v>
      </c>
    </row>
    <row r="227" spans="1:10" ht="15">
      <c r="A227" s="6">
        <v>187</v>
      </c>
      <c r="B227" s="160" t="s">
        <v>222</v>
      </c>
      <c r="C227" s="161"/>
      <c r="D227" s="161"/>
      <c r="E227" s="162"/>
      <c r="F227" s="11">
        <f t="shared" si="12"/>
        <v>16441320</v>
      </c>
      <c r="H227" s="136">
        <v>42550</v>
      </c>
      <c r="I227" s="103"/>
      <c r="J227" s="136">
        <f t="shared" si="11"/>
        <v>16441320</v>
      </c>
    </row>
    <row r="228" spans="1:10" ht="15">
      <c r="A228" s="6">
        <v>188</v>
      </c>
      <c r="B228" s="160" t="s">
        <v>223</v>
      </c>
      <c r="C228" s="161"/>
      <c r="D228" s="161"/>
      <c r="E228" s="162"/>
      <c r="F228" s="11">
        <f t="shared" si="12"/>
        <v>16248120</v>
      </c>
      <c r="H228" s="136">
        <v>42050</v>
      </c>
      <c r="I228" s="103"/>
      <c r="J228" s="136">
        <f t="shared" si="11"/>
        <v>16248120</v>
      </c>
    </row>
    <row r="229" spans="1:10" ht="15">
      <c r="A229" s="6">
        <v>189</v>
      </c>
      <c r="B229" s="160" t="s">
        <v>224</v>
      </c>
      <c r="C229" s="161"/>
      <c r="D229" s="161"/>
      <c r="E229" s="162"/>
      <c r="F229" s="11">
        <f t="shared" si="12"/>
        <v>16170840</v>
      </c>
      <c r="H229" s="136">
        <v>41850</v>
      </c>
      <c r="I229" s="103"/>
      <c r="J229" s="136">
        <f t="shared" si="11"/>
        <v>16170840</v>
      </c>
    </row>
    <row r="230" spans="1:10" ht="15">
      <c r="A230" s="6">
        <v>190</v>
      </c>
      <c r="B230" s="160" t="s">
        <v>225</v>
      </c>
      <c r="C230" s="161"/>
      <c r="D230" s="161"/>
      <c r="E230" s="162"/>
      <c r="F230" s="11">
        <f t="shared" si="12"/>
        <v>15436680.000000002</v>
      </c>
      <c r="H230" s="136">
        <v>39950</v>
      </c>
      <c r="I230" s="103"/>
      <c r="J230" s="136">
        <f t="shared" si="11"/>
        <v>15436680.000000002</v>
      </c>
    </row>
    <row r="231" spans="1:10" ht="15">
      <c r="A231" s="6">
        <v>191</v>
      </c>
      <c r="B231" s="160" t="s">
        <v>226</v>
      </c>
      <c r="C231" s="161"/>
      <c r="D231" s="161"/>
      <c r="E231" s="162"/>
      <c r="F231" s="11">
        <f t="shared" si="12"/>
        <v>15436680.000000002</v>
      </c>
      <c r="H231" s="136">
        <v>39950</v>
      </c>
      <c r="I231" s="103"/>
      <c r="J231" s="136">
        <f t="shared" si="11"/>
        <v>15436680.000000002</v>
      </c>
    </row>
    <row r="232" spans="1:10" ht="15">
      <c r="A232" s="6">
        <v>192</v>
      </c>
      <c r="B232" s="160" t="s">
        <v>227</v>
      </c>
      <c r="C232" s="161"/>
      <c r="D232" s="161"/>
      <c r="E232" s="162"/>
      <c r="F232" s="11">
        <f t="shared" si="12"/>
        <v>15127560.000000002</v>
      </c>
      <c r="H232" s="136">
        <v>39150</v>
      </c>
      <c r="I232" s="103"/>
      <c r="J232" s="136">
        <f t="shared" si="11"/>
        <v>15127560.000000002</v>
      </c>
    </row>
    <row r="233" spans="1:10" ht="15">
      <c r="A233" s="6">
        <v>193</v>
      </c>
      <c r="B233" s="160" t="s">
        <v>228</v>
      </c>
      <c r="C233" s="161"/>
      <c r="D233" s="161"/>
      <c r="E233" s="162"/>
      <c r="F233" s="11">
        <f t="shared" si="12"/>
        <v>15591240.000000002</v>
      </c>
      <c r="H233" s="136">
        <v>40350</v>
      </c>
      <c r="I233" s="103"/>
      <c r="J233" s="136">
        <f t="shared" si="11"/>
        <v>15591240.000000002</v>
      </c>
    </row>
    <row r="234" spans="1:10" ht="24" customHeight="1">
      <c r="A234" s="6"/>
      <c r="B234" s="157" t="s">
        <v>229</v>
      </c>
      <c r="C234" s="158"/>
      <c r="D234" s="158"/>
      <c r="E234" s="159"/>
      <c r="F234" s="10"/>
      <c r="H234" s="103"/>
      <c r="I234" s="103"/>
      <c r="J234" s="136">
        <f t="shared" si="11"/>
        <v>0</v>
      </c>
    </row>
    <row r="235" spans="1:10" ht="15">
      <c r="A235" s="6">
        <v>194</v>
      </c>
      <c r="B235" s="175" t="s">
        <v>230</v>
      </c>
      <c r="C235" s="176"/>
      <c r="D235" s="176"/>
      <c r="E235" s="177"/>
      <c r="F235" s="11">
        <f aca="true" t="shared" si="13" ref="F235:F246">J235</f>
        <v>13334664.000000002</v>
      </c>
      <c r="H235" s="136">
        <v>34510</v>
      </c>
      <c r="I235" s="103"/>
      <c r="J235" s="136">
        <f t="shared" si="11"/>
        <v>13334664.000000002</v>
      </c>
    </row>
    <row r="236" spans="1:10" ht="15">
      <c r="A236" s="6">
        <v>195</v>
      </c>
      <c r="B236" s="160" t="s">
        <v>231</v>
      </c>
      <c r="C236" s="161"/>
      <c r="D236" s="161"/>
      <c r="E236" s="162"/>
      <c r="F236" s="11">
        <f t="shared" si="13"/>
        <v>13133736.000000002</v>
      </c>
      <c r="H236" s="136">
        <v>33990</v>
      </c>
      <c r="I236" s="103"/>
      <c r="J236" s="136">
        <f t="shared" si="11"/>
        <v>13133736.000000002</v>
      </c>
    </row>
    <row r="237" spans="1:10" ht="15">
      <c r="A237" s="6">
        <v>196</v>
      </c>
      <c r="B237" s="160" t="s">
        <v>232</v>
      </c>
      <c r="C237" s="161"/>
      <c r="D237" s="161"/>
      <c r="E237" s="162"/>
      <c r="F237" s="11">
        <f t="shared" si="13"/>
        <v>13071912.000000002</v>
      </c>
      <c r="H237" s="136">
        <v>33830</v>
      </c>
      <c r="I237" s="103"/>
      <c r="J237" s="136">
        <f t="shared" si="11"/>
        <v>13071912.000000002</v>
      </c>
    </row>
    <row r="238" spans="1:10" ht="15">
      <c r="A238" s="6">
        <v>197</v>
      </c>
      <c r="B238" s="180" t="s">
        <v>233</v>
      </c>
      <c r="C238" s="181"/>
      <c r="D238" s="181"/>
      <c r="E238" s="182"/>
      <c r="F238" s="11">
        <f t="shared" si="13"/>
        <v>13071912.000000002</v>
      </c>
      <c r="H238" s="136">
        <v>33830</v>
      </c>
      <c r="I238" s="103"/>
      <c r="J238" s="136">
        <f t="shared" si="11"/>
        <v>13071912.000000002</v>
      </c>
    </row>
    <row r="239" spans="1:10" ht="15">
      <c r="A239" s="6">
        <v>198</v>
      </c>
      <c r="B239" s="180" t="s">
        <v>234</v>
      </c>
      <c r="C239" s="181"/>
      <c r="D239" s="181"/>
      <c r="E239" s="182"/>
      <c r="F239" s="11">
        <f t="shared" si="13"/>
        <v>13071912.000000002</v>
      </c>
      <c r="H239" s="136">
        <v>33830</v>
      </c>
      <c r="I239" s="103"/>
      <c r="J239" s="136">
        <f t="shared" si="11"/>
        <v>13071912.000000002</v>
      </c>
    </row>
    <row r="240" spans="1:10" ht="15">
      <c r="A240" s="6">
        <v>199</v>
      </c>
      <c r="B240" s="180" t="s">
        <v>235</v>
      </c>
      <c r="C240" s="181"/>
      <c r="D240" s="181"/>
      <c r="E240" s="182"/>
      <c r="F240" s="11">
        <f t="shared" si="13"/>
        <v>13006224.000000002</v>
      </c>
      <c r="H240" s="136">
        <v>33660</v>
      </c>
      <c r="I240" s="103"/>
      <c r="J240" s="136">
        <f t="shared" si="11"/>
        <v>13006224.000000002</v>
      </c>
    </row>
    <row r="241" spans="1:10" ht="15">
      <c r="A241" s="6">
        <v>200</v>
      </c>
      <c r="B241" s="180" t="s">
        <v>236</v>
      </c>
      <c r="C241" s="181"/>
      <c r="D241" s="181"/>
      <c r="E241" s="182"/>
      <c r="F241" s="11">
        <f t="shared" si="13"/>
        <v>13006224.000000002</v>
      </c>
      <c r="H241" s="136">
        <v>33660</v>
      </c>
      <c r="I241" s="103"/>
      <c r="J241" s="136">
        <f t="shared" si="11"/>
        <v>13006224.000000002</v>
      </c>
    </row>
    <row r="242" spans="1:10" ht="15">
      <c r="A242" s="6">
        <v>201</v>
      </c>
      <c r="B242" s="180" t="s">
        <v>237</v>
      </c>
      <c r="C242" s="181"/>
      <c r="D242" s="181"/>
      <c r="E242" s="182"/>
      <c r="F242" s="11">
        <f t="shared" si="13"/>
        <v>12940536.000000002</v>
      </c>
      <c r="H242" s="136">
        <v>33490</v>
      </c>
      <c r="I242" s="103"/>
      <c r="J242" s="136">
        <f t="shared" si="11"/>
        <v>12940536.000000002</v>
      </c>
    </row>
    <row r="243" spans="1:10" ht="15">
      <c r="A243" s="6">
        <v>202</v>
      </c>
      <c r="B243" s="180" t="s">
        <v>238</v>
      </c>
      <c r="C243" s="181"/>
      <c r="D243" s="181"/>
      <c r="E243" s="182"/>
      <c r="F243" s="11">
        <f t="shared" si="13"/>
        <v>12940536.000000002</v>
      </c>
      <c r="H243" s="136">
        <v>33490</v>
      </c>
      <c r="I243" s="103"/>
      <c r="J243" s="136">
        <f t="shared" si="11"/>
        <v>12940536.000000002</v>
      </c>
    </row>
    <row r="244" spans="1:10" ht="15">
      <c r="A244" s="6">
        <v>203</v>
      </c>
      <c r="B244" s="180" t="s">
        <v>239</v>
      </c>
      <c r="C244" s="181"/>
      <c r="D244" s="181"/>
      <c r="E244" s="182"/>
      <c r="F244" s="11">
        <f t="shared" si="13"/>
        <v>12731880.000000002</v>
      </c>
      <c r="H244" s="136">
        <v>32950</v>
      </c>
      <c r="I244" s="103"/>
      <c r="J244" s="136">
        <f t="shared" si="11"/>
        <v>12731880.000000002</v>
      </c>
    </row>
    <row r="245" spans="1:10" ht="15">
      <c r="A245" s="6">
        <v>204</v>
      </c>
      <c r="B245" s="180" t="s">
        <v>240</v>
      </c>
      <c r="C245" s="181"/>
      <c r="D245" s="181"/>
      <c r="E245" s="182"/>
      <c r="F245" s="11">
        <f t="shared" si="13"/>
        <v>12731880.000000002</v>
      </c>
      <c r="H245" s="136">
        <v>32950</v>
      </c>
      <c r="I245" s="103"/>
      <c r="J245" s="136">
        <f t="shared" si="11"/>
        <v>12731880.000000002</v>
      </c>
    </row>
    <row r="246" spans="1:10" ht="15">
      <c r="A246" s="6">
        <v>205</v>
      </c>
      <c r="B246" s="180" t="s">
        <v>241</v>
      </c>
      <c r="C246" s="181"/>
      <c r="D246" s="181"/>
      <c r="E246" s="182"/>
      <c r="F246" s="11">
        <f t="shared" si="13"/>
        <v>12770520.000000002</v>
      </c>
      <c r="H246" s="136">
        <v>33050</v>
      </c>
      <c r="I246" s="103"/>
      <c r="J246" s="136">
        <f t="shared" si="11"/>
        <v>12770520.000000002</v>
      </c>
    </row>
    <row r="247" spans="1:10" ht="24" customHeight="1">
      <c r="A247" s="6"/>
      <c r="B247" s="157" t="s">
        <v>242</v>
      </c>
      <c r="C247" s="158"/>
      <c r="D247" s="158"/>
      <c r="E247" s="159"/>
      <c r="F247" s="6"/>
      <c r="H247" s="103"/>
      <c r="I247" s="103"/>
      <c r="J247" s="136">
        <f t="shared" si="11"/>
        <v>0</v>
      </c>
    </row>
    <row r="248" spans="1:10" ht="15">
      <c r="A248" s="6">
        <v>205</v>
      </c>
      <c r="B248" s="180" t="s">
        <v>243</v>
      </c>
      <c r="C248" s="181"/>
      <c r="D248" s="181"/>
      <c r="E248" s="182"/>
      <c r="F248" s="11">
        <f aca="true" t="shared" si="14" ref="F248:F253">J248</f>
        <v>12797568.000000002</v>
      </c>
      <c r="H248" s="136">
        <v>33120</v>
      </c>
      <c r="I248" s="103"/>
      <c r="J248" s="136">
        <f t="shared" si="11"/>
        <v>12797568.000000002</v>
      </c>
    </row>
    <row r="249" spans="1:10" ht="15">
      <c r="A249" s="6">
        <v>206</v>
      </c>
      <c r="B249" s="180" t="s">
        <v>244</v>
      </c>
      <c r="C249" s="181"/>
      <c r="D249" s="181"/>
      <c r="E249" s="182"/>
      <c r="F249" s="11">
        <f t="shared" si="14"/>
        <v>12797568.000000002</v>
      </c>
      <c r="H249" s="136">
        <v>33120</v>
      </c>
      <c r="I249" s="103"/>
      <c r="J249" s="136">
        <f t="shared" si="11"/>
        <v>12797568.000000002</v>
      </c>
    </row>
    <row r="250" spans="1:10" ht="15">
      <c r="A250" s="6">
        <v>207</v>
      </c>
      <c r="B250" s="180" t="s">
        <v>245</v>
      </c>
      <c r="C250" s="181"/>
      <c r="D250" s="181"/>
      <c r="E250" s="182"/>
      <c r="F250" s="11">
        <f t="shared" si="14"/>
        <v>12770520.000000002</v>
      </c>
      <c r="H250" s="136">
        <v>33050</v>
      </c>
      <c r="I250" s="103"/>
      <c r="J250" s="136">
        <f t="shared" si="11"/>
        <v>12770520.000000002</v>
      </c>
    </row>
    <row r="251" spans="1:10" ht="15">
      <c r="A251" s="6">
        <v>208</v>
      </c>
      <c r="B251" s="180" t="s">
        <v>246</v>
      </c>
      <c r="C251" s="181"/>
      <c r="D251" s="181"/>
      <c r="E251" s="182"/>
      <c r="F251" s="11">
        <f t="shared" si="14"/>
        <v>12731880.000000002</v>
      </c>
      <c r="H251" s="136">
        <v>32950</v>
      </c>
      <c r="I251" s="103"/>
      <c r="J251" s="136">
        <f t="shared" si="11"/>
        <v>12731880.000000002</v>
      </c>
    </row>
    <row r="252" spans="1:10" ht="15">
      <c r="A252" s="6">
        <v>209</v>
      </c>
      <c r="B252" s="180" t="s">
        <v>247</v>
      </c>
      <c r="C252" s="181"/>
      <c r="D252" s="181"/>
      <c r="E252" s="182"/>
      <c r="F252" s="11">
        <f t="shared" si="14"/>
        <v>12670056.000000002</v>
      </c>
      <c r="H252" s="136">
        <v>32790</v>
      </c>
      <c r="I252" s="103"/>
      <c r="J252" s="136">
        <f t="shared" si="11"/>
        <v>12670056.000000002</v>
      </c>
    </row>
    <row r="253" spans="1:10" ht="15">
      <c r="A253" s="6">
        <v>210</v>
      </c>
      <c r="B253" s="180" t="s">
        <v>248</v>
      </c>
      <c r="C253" s="181"/>
      <c r="D253" s="181"/>
      <c r="E253" s="182"/>
      <c r="F253" s="11">
        <f t="shared" si="14"/>
        <v>12700968.000000002</v>
      </c>
      <c r="H253" s="136">
        <v>32870</v>
      </c>
      <c r="I253" s="103"/>
      <c r="J253" s="136">
        <f t="shared" si="11"/>
        <v>12700968.000000002</v>
      </c>
    </row>
    <row r="254" spans="1:10" ht="24" customHeight="1">
      <c r="A254" s="6"/>
      <c r="B254" s="157" t="s">
        <v>249</v>
      </c>
      <c r="C254" s="178"/>
      <c r="D254" s="178"/>
      <c r="E254" s="179"/>
      <c r="F254" s="10"/>
      <c r="H254" s="103"/>
      <c r="I254" s="103"/>
      <c r="J254" s="136">
        <f t="shared" si="11"/>
        <v>0</v>
      </c>
    </row>
    <row r="255" spans="1:10" ht="15">
      <c r="A255" s="6">
        <v>211</v>
      </c>
      <c r="B255" s="180" t="s">
        <v>250</v>
      </c>
      <c r="C255" s="181"/>
      <c r="D255" s="181"/>
      <c r="E255" s="182"/>
      <c r="F255" s="11">
        <f>J255</f>
        <v>10200960</v>
      </c>
      <c r="H255" s="136">
        <v>26400</v>
      </c>
      <c r="I255" s="103"/>
      <c r="J255" s="136">
        <f t="shared" si="11"/>
        <v>10200960</v>
      </c>
    </row>
    <row r="256" spans="1:10" ht="24" customHeight="1">
      <c r="A256" s="6"/>
      <c r="B256" s="157" t="s">
        <v>251</v>
      </c>
      <c r="C256" s="158"/>
      <c r="D256" s="158"/>
      <c r="E256" s="159"/>
      <c r="F256" s="10"/>
      <c r="H256" s="103"/>
      <c r="I256" s="103"/>
      <c r="J256" s="136">
        <f t="shared" si="11"/>
        <v>0</v>
      </c>
    </row>
    <row r="257" spans="1:10" ht="15">
      <c r="A257" s="6">
        <v>212</v>
      </c>
      <c r="B257" s="180" t="s">
        <v>252</v>
      </c>
      <c r="C257" s="181"/>
      <c r="D257" s="181"/>
      <c r="E257" s="182"/>
      <c r="F257" s="11">
        <f aca="true" t="shared" si="15" ref="F257:F280">J257</f>
        <v>10220280</v>
      </c>
      <c r="H257" s="136">
        <v>26450</v>
      </c>
      <c r="I257" s="103"/>
      <c r="J257" s="136">
        <f t="shared" si="11"/>
        <v>10220280</v>
      </c>
    </row>
    <row r="258" spans="1:10" ht="23.25" customHeight="1">
      <c r="A258" s="6"/>
      <c r="B258" s="157" t="s">
        <v>253</v>
      </c>
      <c r="C258" s="158"/>
      <c r="D258" s="158"/>
      <c r="E258" s="159"/>
      <c r="F258" s="10"/>
      <c r="H258" s="103"/>
      <c r="I258" s="103"/>
      <c r="J258" s="136">
        <f t="shared" si="11"/>
        <v>0</v>
      </c>
    </row>
    <row r="259" spans="1:10" ht="15">
      <c r="A259" s="6">
        <v>213</v>
      </c>
      <c r="B259" s="175" t="s">
        <v>254</v>
      </c>
      <c r="C259" s="176"/>
      <c r="D259" s="176"/>
      <c r="E259" s="177"/>
      <c r="F259" s="11">
        <f t="shared" si="15"/>
        <v>10220280</v>
      </c>
      <c r="H259" s="136">
        <v>26450</v>
      </c>
      <c r="I259" s="103"/>
      <c r="J259" s="136">
        <f t="shared" si="11"/>
        <v>10220280</v>
      </c>
    </row>
    <row r="260" spans="1:10" ht="15">
      <c r="A260" s="6">
        <v>214</v>
      </c>
      <c r="B260" s="175" t="s">
        <v>255</v>
      </c>
      <c r="C260" s="176"/>
      <c r="D260" s="176"/>
      <c r="E260" s="177"/>
      <c r="F260" s="11">
        <f t="shared" si="15"/>
        <v>10220280</v>
      </c>
      <c r="H260" s="136">
        <v>26450</v>
      </c>
      <c r="I260" s="103"/>
      <c r="J260" s="136">
        <f t="shared" si="11"/>
        <v>10220280</v>
      </c>
    </row>
    <row r="261" spans="1:10" ht="15">
      <c r="A261" s="6">
        <v>215</v>
      </c>
      <c r="B261" s="175" t="s">
        <v>256</v>
      </c>
      <c r="C261" s="176"/>
      <c r="D261" s="176"/>
      <c r="E261" s="177"/>
      <c r="F261" s="11">
        <f t="shared" si="15"/>
        <v>10177776</v>
      </c>
      <c r="H261" s="136">
        <v>26340</v>
      </c>
      <c r="I261" s="103"/>
      <c r="J261" s="136">
        <f t="shared" si="11"/>
        <v>10177776</v>
      </c>
    </row>
    <row r="262" spans="1:10" ht="15">
      <c r="A262" s="6">
        <v>216</v>
      </c>
      <c r="B262" s="175" t="s">
        <v>257</v>
      </c>
      <c r="C262" s="176"/>
      <c r="D262" s="176"/>
      <c r="E262" s="177"/>
      <c r="F262" s="11">
        <f t="shared" si="15"/>
        <v>10177776</v>
      </c>
      <c r="H262" s="136">
        <v>26340</v>
      </c>
      <c r="I262" s="103"/>
      <c r="J262" s="136">
        <f t="shared" si="11"/>
        <v>10177776</v>
      </c>
    </row>
    <row r="263" spans="1:10" ht="15">
      <c r="A263" s="6">
        <v>217</v>
      </c>
      <c r="B263" s="175" t="s">
        <v>258</v>
      </c>
      <c r="C263" s="176"/>
      <c r="D263" s="176"/>
      <c r="E263" s="177"/>
      <c r="F263" s="11">
        <f t="shared" si="15"/>
        <v>10251192</v>
      </c>
      <c r="H263" s="136">
        <v>26530</v>
      </c>
      <c r="I263" s="103"/>
      <c r="J263" s="136">
        <f t="shared" si="11"/>
        <v>10251192</v>
      </c>
    </row>
    <row r="264" spans="1:10" ht="15">
      <c r="A264" s="6">
        <v>218</v>
      </c>
      <c r="B264" s="175" t="s">
        <v>259</v>
      </c>
      <c r="C264" s="176"/>
      <c r="D264" s="176"/>
      <c r="E264" s="177"/>
      <c r="F264" s="11">
        <f t="shared" si="15"/>
        <v>10135272</v>
      </c>
      <c r="H264" s="136">
        <v>26230</v>
      </c>
      <c r="I264" s="103"/>
      <c r="J264" s="136">
        <f t="shared" si="11"/>
        <v>10135272</v>
      </c>
    </row>
    <row r="265" spans="1:10" ht="15">
      <c r="A265" s="6">
        <v>219</v>
      </c>
      <c r="B265" s="175" t="s">
        <v>260</v>
      </c>
      <c r="C265" s="176"/>
      <c r="D265" s="176"/>
      <c r="E265" s="177"/>
      <c r="F265" s="11">
        <f t="shared" si="15"/>
        <v>10135272</v>
      </c>
      <c r="H265" s="136">
        <v>26230</v>
      </c>
      <c r="I265" s="103"/>
      <c r="J265" s="136">
        <f t="shared" si="11"/>
        <v>10135272</v>
      </c>
    </row>
    <row r="266" spans="1:10" ht="15">
      <c r="A266" s="6">
        <v>220</v>
      </c>
      <c r="B266" s="175" t="s">
        <v>261</v>
      </c>
      <c r="C266" s="176"/>
      <c r="D266" s="176"/>
      <c r="E266" s="177"/>
      <c r="F266" s="11">
        <f t="shared" si="15"/>
        <v>10135272</v>
      </c>
      <c r="H266" s="136">
        <v>26230</v>
      </c>
      <c r="I266" s="103"/>
      <c r="J266" s="136">
        <f t="shared" si="11"/>
        <v>10135272</v>
      </c>
    </row>
    <row r="267" spans="1:10" ht="15">
      <c r="A267" s="6">
        <v>221</v>
      </c>
      <c r="B267" s="175" t="s">
        <v>262</v>
      </c>
      <c r="C267" s="176"/>
      <c r="D267" s="176"/>
      <c r="E267" s="177"/>
      <c r="F267" s="11">
        <f t="shared" si="15"/>
        <v>10135272</v>
      </c>
      <c r="H267" s="136">
        <v>26230</v>
      </c>
      <c r="I267" s="103"/>
      <c r="J267" s="136">
        <f t="shared" si="11"/>
        <v>10135272</v>
      </c>
    </row>
    <row r="268" spans="1:10" ht="15">
      <c r="A268" s="6">
        <v>222</v>
      </c>
      <c r="B268" s="175" t="s">
        <v>263</v>
      </c>
      <c r="C268" s="176"/>
      <c r="D268" s="176"/>
      <c r="E268" s="177"/>
      <c r="F268" s="11">
        <f t="shared" si="15"/>
        <v>10135272</v>
      </c>
      <c r="H268" s="136">
        <v>26230</v>
      </c>
      <c r="I268" s="103"/>
      <c r="J268" s="136">
        <f aca="true" t="shared" si="16" ref="J268:J331">H268*$I$8*1.12*$I$7</f>
        <v>10135272</v>
      </c>
    </row>
    <row r="269" spans="1:10" ht="15">
      <c r="A269" s="6">
        <v>223</v>
      </c>
      <c r="B269" s="175" t="s">
        <v>264</v>
      </c>
      <c r="C269" s="176"/>
      <c r="D269" s="176"/>
      <c r="E269" s="177"/>
      <c r="F269" s="11">
        <f t="shared" si="15"/>
        <v>10135272</v>
      </c>
      <c r="H269" s="136">
        <v>26230</v>
      </c>
      <c r="I269" s="103"/>
      <c r="J269" s="136">
        <f t="shared" si="16"/>
        <v>10135272</v>
      </c>
    </row>
    <row r="270" spans="1:10" ht="15">
      <c r="A270" s="6">
        <v>224</v>
      </c>
      <c r="B270" s="175" t="s">
        <v>265</v>
      </c>
      <c r="C270" s="176"/>
      <c r="D270" s="176"/>
      <c r="E270" s="177"/>
      <c r="F270" s="11">
        <f t="shared" si="15"/>
        <v>10135272</v>
      </c>
      <c r="H270" s="136">
        <v>26230</v>
      </c>
      <c r="I270" s="103"/>
      <c r="J270" s="136">
        <f t="shared" si="16"/>
        <v>10135272</v>
      </c>
    </row>
    <row r="271" spans="1:10" ht="15">
      <c r="A271" s="6">
        <v>225</v>
      </c>
      <c r="B271" s="175" t="s">
        <v>266</v>
      </c>
      <c r="C271" s="176"/>
      <c r="D271" s="176"/>
      <c r="E271" s="177"/>
      <c r="F271" s="11">
        <f t="shared" si="15"/>
        <v>10135272</v>
      </c>
      <c r="H271" s="136">
        <v>26230</v>
      </c>
      <c r="I271" s="103"/>
      <c r="J271" s="136">
        <f t="shared" si="16"/>
        <v>10135272</v>
      </c>
    </row>
    <row r="272" spans="1:10" ht="15">
      <c r="A272" s="6">
        <v>226</v>
      </c>
      <c r="B272" s="154" t="s">
        <v>267</v>
      </c>
      <c r="C272" s="155"/>
      <c r="D272" s="155"/>
      <c r="E272" s="156"/>
      <c r="F272" s="11">
        <f t="shared" si="15"/>
        <v>19320000</v>
      </c>
      <c r="H272" s="136">
        <v>50000</v>
      </c>
      <c r="I272" s="103"/>
      <c r="J272" s="136">
        <f t="shared" si="16"/>
        <v>19320000</v>
      </c>
    </row>
    <row r="273" spans="1:10" ht="15">
      <c r="A273" s="6">
        <v>227</v>
      </c>
      <c r="B273" s="154" t="s">
        <v>268</v>
      </c>
      <c r="C273" s="155"/>
      <c r="D273" s="155"/>
      <c r="E273" s="156"/>
      <c r="F273" s="11">
        <f t="shared" si="15"/>
        <v>10200960</v>
      </c>
      <c r="H273" s="136">
        <v>26400</v>
      </c>
      <c r="I273" s="103"/>
      <c r="J273" s="136">
        <f t="shared" si="16"/>
        <v>10200960</v>
      </c>
    </row>
    <row r="274" spans="1:10" ht="15">
      <c r="A274" s="6">
        <v>228</v>
      </c>
      <c r="B274" s="154" t="s">
        <v>269</v>
      </c>
      <c r="C274" s="155"/>
      <c r="D274" s="155"/>
      <c r="E274" s="156"/>
      <c r="F274" s="11">
        <f t="shared" si="15"/>
        <v>10200960</v>
      </c>
      <c r="H274" s="136">
        <v>26400</v>
      </c>
      <c r="I274" s="103"/>
      <c r="J274" s="136">
        <f t="shared" si="16"/>
        <v>10200960</v>
      </c>
    </row>
    <row r="275" spans="1:10" ht="15">
      <c r="A275" s="6">
        <v>229</v>
      </c>
      <c r="B275" s="154" t="s">
        <v>270</v>
      </c>
      <c r="C275" s="155"/>
      <c r="D275" s="155"/>
      <c r="E275" s="156"/>
      <c r="F275" s="11">
        <f t="shared" si="15"/>
        <v>10200960</v>
      </c>
      <c r="H275" s="136">
        <v>26400</v>
      </c>
      <c r="I275" s="103"/>
      <c r="J275" s="136">
        <f t="shared" si="16"/>
        <v>10200960</v>
      </c>
    </row>
    <row r="276" spans="1:10" ht="15">
      <c r="A276" s="6">
        <v>230</v>
      </c>
      <c r="B276" s="154" t="s">
        <v>250</v>
      </c>
      <c r="C276" s="155"/>
      <c r="D276" s="155"/>
      <c r="E276" s="156"/>
      <c r="F276" s="11">
        <f t="shared" si="15"/>
        <v>10200960</v>
      </c>
      <c r="H276" s="136">
        <v>26400</v>
      </c>
      <c r="I276" s="103"/>
      <c r="J276" s="136">
        <f t="shared" si="16"/>
        <v>10200960</v>
      </c>
    </row>
    <row r="277" spans="1:10" ht="15">
      <c r="A277" s="6">
        <v>231</v>
      </c>
      <c r="B277" s="154" t="s">
        <v>271</v>
      </c>
      <c r="C277" s="155"/>
      <c r="D277" s="155"/>
      <c r="E277" s="156"/>
      <c r="F277" s="11">
        <f t="shared" si="15"/>
        <v>10200960</v>
      </c>
      <c r="H277" s="136">
        <v>26400</v>
      </c>
      <c r="I277" s="103"/>
      <c r="J277" s="136">
        <f t="shared" si="16"/>
        <v>10200960</v>
      </c>
    </row>
    <row r="278" spans="1:10" ht="15">
      <c r="A278" s="6">
        <v>232</v>
      </c>
      <c r="B278" s="154" t="s">
        <v>272</v>
      </c>
      <c r="C278" s="155"/>
      <c r="D278" s="155"/>
      <c r="E278" s="156"/>
      <c r="F278" s="11">
        <f t="shared" si="15"/>
        <v>10200960</v>
      </c>
      <c r="H278" s="136">
        <v>26400</v>
      </c>
      <c r="I278" s="103"/>
      <c r="J278" s="136">
        <f t="shared" si="16"/>
        <v>10200960</v>
      </c>
    </row>
    <row r="279" spans="1:10" ht="15">
      <c r="A279" s="6">
        <v>233</v>
      </c>
      <c r="B279" s="154" t="s">
        <v>273</v>
      </c>
      <c r="C279" s="155"/>
      <c r="D279" s="155"/>
      <c r="E279" s="156"/>
      <c r="F279" s="11">
        <f t="shared" si="15"/>
        <v>10200960</v>
      </c>
      <c r="H279" s="136">
        <v>26400</v>
      </c>
      <c r="I279" s="103"/>
      <c r="J279" s="136">
        <f t="shared" si="16"/>
        <v>10200960</v>
      </c>
    </row>
    <row r="280" spans="1:10" ht="15">
      <c r="A280" s="6">
        <v>234</v>
      </c>
      <c r="B280" s="154" t="s">
        <v>274</v>
      </c>
      <c r="C280" s="155"/>
      <c r="D280" s="155"/>
      <c r="E280" s="156"/>
      <c r="F280" s="11">
        <f t="shared" si="15"/>
        <v>10510080</v>
      </c>
      <c r="H280" s="136">
        <v>27200</v>
      </c>
      <c r="I280" s="103"/>
      <c r="J280" s="136">
        <f t="shared" si="16"/>
        <v>10510080</v>
      </c>
    </row>
    <row r="281" spans="1:10" ht="24" customHeight="1">
      <c r="A281" s="6"/>
      <c r="B281" s="157" t="s">
        <v>275</v>
      </c>
      <c r="C281" s="158"/>
      <c r="D281" s="158"/>
      <c r="E281" s="159"/>
      <c r="F281" s="10"/>
      <c r="H281" s="103"/>
      <c r="I281" s="103"/>
      <c r="J281" s="136">
        <f t="shared" si="16"/>
        <v>0</v>
      </c>
    </row>
    <row r="282" spans="1:10" ht="15">
      <c r="A282" s="6">
        <v>235</v>
      </c>
      <c r="B282" s="160" t="s">
        <v>276</v>
      </c>
      <c r="C282" s="161"/>
      <c r="D282" s="161"/>
      <c r="E282" s="162"/>
      <c r="F282" s="11">
        <f>J282</f>
        <v>10486896</v>
      </c>
      <c r="H282" s="136">
        <v>27140</v>
      </c>
      <c r="I282" s="103"/>
      <c r="J282" s="136">
        <f t="shared" si="16"/>
        <v>10486896</v>
      </c>
    </row>
    <row r="283" spans="1:10" ht="15">
      <c r="A283" s="6">
        <v>236</v>
      </c>
      <c r="B283" s="160" t="s">
        <v>277</v>
      </c>
      <c r="C283" s="161"/>
      <c r="D283" s="161"/>
      <c r="E283" s="162"/>
      <c r="F283" s="11">
        <f>J283</f>
        <v>10486896</v>
      </c>
      <c r="H283" s="136">
        <v>27140</v>
      </c>
      <c r="I283" s="103"/>
      <c r="J283" s="136">
        <f t="shared" si="16"/>
        <v>10486896</v>
      </c>
    </row>
    <row r="284" spans="1:10" ht="24" customHeight="1">
      <c r="A284" s="6"/>
      <c r="B284" s="157" t="s">
        <v>278</v>
      </c>
      <c r="C284" s="158"/>
      <c r="D284" s="158"/>
      <c r="E284" s="159"/>
      <c r="F284" s="10"/>
      <c r="H284" s="103"/>
      <c r="I284" s="103"/>
      <c r="J284" s="136">
        <f t="shared" si="16"/>
        <v>0</v>
      </c>
    </row>
    <row r="285" spans="1:10" ht="15">
      <c r="A285" s="6">
        <v>237</v>
      </c>
      <c r="B285" s="160" t="s">
        <v>279</v>
      </c>
      <c r="C285" s="161"/>
      <c r="D285" s="161"/>
      <c r="E285" s="162"/>
      <c r="F285" s="11">
        <f aca="true" t="shared" si="17" ref="F285:F307">J285</f>
        <v>10626000</v>
      </c>
      <c r="H285" s="136">
        <v>27500</v>
      </c>
      <c r="I285" s="103"/>
      <c r="J285" s="136">
        <f t="shared" si="16"/>
        <v>10626000</v>
      </c>
    </row>
    <row r="286" spans="1:10" ht="15">
      <c r="A286" s="6">
        <v>238</v>
      </c>
      <c r="B286" s="160" t="s">
        <v>280</v>
      </c>
      <c r="C286" s="161"/>
      <c r="D286" s="161"/>
      <c r="E286" s="162"/>
      <c r="F286" s="11">
        <f t="shared" si="17"/>
        <v>10486896</v>
      </c>
      <c r="H286" s="136">
        <v>27140</v>
      </c>
      <c r="I286" s="103"/>
      <c r="J286" s="136">
        <f t="shared" si="16"/>
        <v>10486896</v>
      </c>
    </row>
    <row r="287" spans="1:10" ht="15">
      <c r="A287" s="6">
        <v>239</v>
      </c>
      <c r="B287" s="160" t="s">
        <v>281</v>
      </c>
      <c r="C287" s="161"/>
      <c r="D287" s="161"/>
      <c r="E287" s="162"/>
      <c r="F287" s="11">
        <f t="shared" si="17"/>
        <v>10432800</v>
      </c>
      <c r="H287" s="136">
        <v>27000</v>
      </c>
      <c r="I287" s="103"/>
      <c r="J287" s="136">
        <f t="shared" si="16"/>
        <v>10432800</v>
      </c>
    </row>
    <row r="288" spans="1:10" ht="15">
      <c r="A288" s="6">
        <v>240</v>
      </c>
      <c r="B288" s="160" t="s">
        <v>282</v>
      </c>
      <c r="C288" s="161"/>
      <c r="D288" s="161"/>
      <c r="E288" s="162"/>
      <c r="F288" s="11">
        <f t="shared" si="17"/>
        <v>10285968</v>
      </c>
      <c r="H288" s="136">
        <v>26620</v>
      </c>
      <c r="I288" s="103"/>
      <c r="J288" s="136">
        <f t="shared" si="16"/>
        <v>10285968</v>
      </c>
    </row>
    <row r="289" spans="1:10" ht="15">
      <c r="A289" s="6">
        <v>241</v>
      </c>
      <c r="B289" s="160" t="s">
        <v>283</v>
      </c>
      <c r="C289" s="161"/>
      <c r="D289" s="161"/>
      <c r="E289" s="162"/>
      <c r="F289" s="11">
        <f t="shared" si="17"/>
        <v>10285968</v>
      </c>
      <c r="H289" s="136">
        <v>26620</v>
      </c>
      <c r="I289" s="103"/>
      <c r="J289" s="136">
        <f t="shared" si="16"/>
        <v>10285968</v>
      </c>
    </row>
    <row r="290" spans="1:10" ht="15">
      <c r="A290" s="6">
        <v>242</v>
      </c>
      <c r="B290" s="160" t="s">
        <v>284</v>
      </c>
      <c r="C290" s="161"/>
      <c r="D290" s="161"/>
      <c r="E290" s="162"/>
      <c r="F290" s="11">
        <f t="shared" si="17"/>
        <v>10285968</v>
      </c>
      <c r="H290" s="136">
        <v>26620</v>
      </c>
      <c r="I290" s="103"/>
      <c r="J290" s="136">
        <f t="shared" si="16"/>
        <v>10285968</v>
      </c>
    </row>
    <row r="291" spans="1:10" ht="24" customHeight="1">
      <c r="A291" s="6"/>
      <c r="B291" s="157" t="s">
        <v>285</v>
      </c>
      <c r="C291" s="158"/>
      <c r="D291" s="158"/>
      <c r="E291" s="159"/>
      <c r="F291" s="10"/>
      <c r="H291" s="103"/>
      <c r="I291" s="103"/>
      <c r="J291" s="136">
        <f t="shared" si="16"/>
        <v>0</v>
      </c>
    </row>
    <row r="292" spans="1:10" ht="15">
      <c r="A292" s="6">
        <v>243</v>
      </c>
      <c r="B292" s="154" t="s">
        <v>286</v>
      </c>
      <c r="C292" s="155"/>
      <c r="D292" s="155"/>
      <c r="E292" s="156"/>
      <c r="F292" s="11">
        <f t="shared" si="17"/>
        <v>10993080</v>
      </c>
      <c r="H292" s="136">
        <v>28450</v>
      </c>
      <c r="I292" s="103"/>
      <c r="J292" s="136">
        <f t="shared" si="16"/>
        <v>10993080</v>
      </c>
    </row>
    <row r="293" spans="1:10" ht="24" customHeight="1">
      <c r="A293" s="6"/>
      <c r="B293" s="157" t="s">
        <v>287</v>
      </c>
      <c r="C293" s="158"/>
      <c r="D293" s="158"/>
      <c r="E293" s="159"/>
      <c r="F293" s="10"/>
      <c r="H293" s="103"/>
      <c r="I293" s="103"/>
      <c r="J293" s="136">
        <f t="shared" si="16"/>
        <v>0</v>
      </c>
    </row>
    <row r="294" spans="1:10" ht="15">
      <c r="A294" s="6">
        <v>244</v>
      </c>
      <c r="B294" s="160" t="s">
        <v>288</v>
      </c>
      <c r="C294" s="161"/>
      <c r="D294" s="161"/>
      <c r="E294" s="162"/>
      <c r="F294" s="11">
        <f t="shared" si="17"/>
        <v>10200960</v>
      </c>
      <c r="H294" s="136">
        <v>26400</v>
      </c>
      <c r="I294" s="103"/>
      <c r="J294" s="136">
        <f t="shared" si="16"/>
        <v>10200960</v>
      </c>
    </row>
    <row r="295" spans="1:10" ht="15">
      <c r="A295" s="6">
        <v>245</v>
      </c>
      <c r="B295" s="160" t="s">
        <v>289</v>
      </c>
      <c r="C295" s="161"/>
      <c r="D295" s="161"/>
      <c r="E295" s="162"/>
      <c r="F295" s="11">
        <f t="shared" si="17"/>
        <v>10200960</v>
      </c>
      <c r="H295" s="136">
        <v>26400</v>
      </c>
      <c r="I295" s="103"/>
      <c r="J295" s="136">
        <f t="shared" si="16"/>
        <v>10200960</v>
      </c>
    </row>
    <row r="296" spans="1:10" ht="15">
      <c r="A296" s="6">
        <v>246</v>
      </c>
      <c r="B296" s="160" t="s">
        <v>290</v>
      </c>
      <c r="C296" s="161"/>
      <c r="D296" s="161"/>
      <c r="E296" s="162"/>
      <c r="F296" s="11">
        <f t="shared" si="17"/>
        <v>10923528</v>
      </c>
      <c r="H296" s="136">
        <v>28270</v>
      </c>
      <c r="I296" s="103"/>
      <c r="J296" s="136">
        <f t="shared" si="16"/>
        <v>10923528</v>
      </c>
    </row>
    <row r="297" spans="1:10" ht="15">
      <c r="A297" s="6">
        <v>247</v>
      </c>
      <c r="B297" s="160" t="s">
        <v>291</v>
      </c>
      <c r="C297" s="161"/>
      <c r="D297" s="161"/>
      <c r="E297" s="162"/>
      <c r="F297" s="11">
        <f t="shared" si="17"/>
        <v>10884888</v>
      </c>
      <c r="H297" s="136">
        <v>28170</v>
      </c>
      <c r="I297" s="103"/>
      <c r="J297" s="136">
        <f t="shared" si="16"/>
        <v>10884888</v>
      </c>
    </row>
    <row r="298" spans="1:10" ht="15">
      <c r="A298" s="6">
        <v>248</v>
      </c>
      <c r="B298" s="160" t="s">
        <v>292</v>
      </c>
      <c r="C298" s="161"/>
      <c r="D298" s="161"/>
      <c r="E298" s="162"/>
      <c r="F298" s="11">
        <f t="shared" si="17"/>
        <v>10842384</v>
      </c>
      <c r="H298" s="136">
        <v>28060</v>
      </c>
      <c r="I298" s="103"/>
      <c r="J298" s="136">
        <f t="shared" si="16"/>
        <v>10842384</v>
      </c>
    </row>
    <row r="299" spans="1:10" ht="15">
      <c r="A299" s="6">
        <v>249</v>
      </c>
      <c r="B299" s="160" t="s">
        <v>293</v>
      </c>
      <c r="C299" s="161"/>
      <c r="D299" s="161"/>
      <c r="E299" s="162"/>
      <c r="F299" s="11">
        <f t="shared" si="17"/>
        <v>10842384</v>
      </c>
      <c r="H299" s="136">
        <v>28060</v>
      </c>
      <c r="I299" s="103"/>
      <c r="J299" s="136">
        <f t="shared" si="16"/>
        <v>10842384</v>
      </c>
    </row>
    <row r="300" spans="1:10" ht="15">
      <c r="A300" s="6">
        <v>250</v>
      </c>
      <c r="B300" s="160" t="s">
        <v>294</v>
      </c>
      <c r="C300" s="161"/>
      <c r="D300" s="161"/>
      <c r="E300" s="162"/>
      <c r="F300" s="11">
        <f t="shared" si="17"/>
        <v>10842384</v>
      </c>
      <c r="H300" s="136">
        <v>28060</v>
      </c>
      <c r="I300" s="103"/>
      <c r="J300" s="136">
        <f t="shared" si="16"/>
        <v>10842384</v>
      </c>
    </row>
    <row r="301" spans="1:10" ht="15">
      <c r="A301" s="6">
        <v>251</v>
      </c>
      <c r="B301" s="160" t="s">
        <v>295</v>
      </c>
      <c r="C301" s="161"/>
      <c r="D301" s="161"/>
      <c r="E301" s="162"/>
      <c r="F301" s="11">
        <f t="shared" si="17"/>
        <v>10842384</v>
      </c>
      <c r="H301" s="136">
        <v>28060</v>
      </c>
      <c r="I301" s="103"/>
      <c r="J301" s="136">
        <f t="shared" si="16"/>
        <v>10842384</v>
      </c>
    </row>
    <row r="302" spans="1:10" ht="15">
      <c r="A302" s="6">
        <v>252</v>
      </c>
      <c r="B302" s="160" t="s">
        <v>296</v>
      </c>
      <c r="C302" s="161"/>
      <c r="D302" s="161"/>
      <c r="E302" s="162"/>
      <c r="F302" s="11">
        <f t="shared" si="17"/>
        <v>10842384</v>
      </c>
      <c r="H302" s="136">
        <v>28060</v>
      </c>
      <c r="I302" s="103"/>
      <c r="J302" s="136">
        <f t="shared" si="16"/>
        <v>10842384</v>
      </c>
    </row>
    <row r="303" spans="1:10" ht="15">
      <c r="A303" s="6">
        <v>253</v>
      </c>
      <c r="B303" s="160" t="s">
        <v>297</v>
      </c>
      <c r="C303" s="161"/>
      <c r="D303" s="161"/>
      <c r="E303" s="162"/>
      <c r="F303" s="11">
        <f t="shared" si="17"/>
        <v>10842384</v>
      </c>
      <c r="H303" s="136">
        <v>28060</v>
      </c>
      <c r="I303" s="103"/>
      <c r="J303" s="136">
        <f t="shared" si="16"/>
        <v>10842384</v>
      </c>
    </row>
    <row r="304" spans="1:10" ht="15">
      <c r="A304" s="6">
        <v>254</v>
      </c>
      <c r="B304" s="160" t="s">
        <v>298</v>
      </c>
      <c r="C304" s="161"/>
      <c r="D304" s="161"/>
      <c r="E304" s="162"/>
      <c r="F304" s="11">
        <f t="shared" si="17"/>
        <v>11051040</v>
      </c>
      <c r="H304" s="136">
        <v>28600</v>
      </c>
      <c r="I304" s="103"/>
      <c r="J304" s="136">
        <f t="shared" si="16"/>
        <v>11051040</v>
      </c>
    </row>
    <row r="305" spans="1:10" ht="15">
      <c r="A305" s="6">
        <v>255</v>
      </c>
      <c r="B305" s="160" t="s">
        <v>299</v>
      </c>
      <c r="C305" s="161"/>
      <c r="D305" s="161"/>
      <c r="E305" s="162"/>
      <c r="F305" s="11">
        <f t="shared" si="17"/>
        <v>11051040</v>
      </c>
      <c r="H305" s="136">
        <v>28600</v>
      </c>
      <c r="I305" s="103"/>
      <c r="J305" s="136">
        <f t="shared" si="16"/>
        <v>11051040</v>
      </c>
    </row>
    <row r="306" spans="1:10" ht="15">
      <c r="A306" s="6">
        <v>256</v>
      </c>
      <c r="B306" s="160" t="s">
        <v>300</v>
      </c>
      <c r="C306" s="161"/>
      <c r="D306" s="161"/>
      <c r="E306" s="162"/>
      <c r="F306" s="11">
        <f t="shared" si="17"/>
        <v>11128320</v>
      </c>
      <c r="H306" s="136">
        <v>28800</v>
      </c>
      <c r="I306" s="103"/>
      <c r="J306" s="136">
        <f t="shared" si="16"/>
        <v>11128320</v>
      </c>
    </row>
    <row r="307" spans="1:10" ht="15">
      <c r="A307" s="6">
        <v>257</v>
      </c>
      <c r="B307" s="160" t="s">
        <v>301</v>
      </c>
      <c r="C307" s="161"/>
      <c r="D307" s="161"/>
      <c r="E307" s="162"/>
      <c r="F307" s="11">
        <f t="shared" si="17"/>
        <v>11128320</v>
      </c>
      <c r="H307" s="136">
        <v>28800</v>
      </c>
      <c r="I307" s="103"/>
      <c r="J307" s="136">
        <f t="shared" si="16"/>
        <v>11128320</v>
      </c>
    </row>
    <row r="308" spans="1:10" ht="24" customHeight="1">
      <c r="A308" s="6"/>
      <c r="B308" s="157" t="s">
        <v>302</v>
      </c>
      <c r="C308" s="158"/>
      <c r="D308" s="158"/>
      <c r="E308" s="159"/>
      <c r="F308" s="10"/>
      <c r="H308" s="103"/>
      <c r="I308" s="103"/>
      <c r="J308" s="136">
        <f t="shared" si="16"/>
        <v>0</v>
      </c>
    </row>
    <row r="309" spans="1:10" ht="15">
      <c r="A309" s="6">
        <v>258</v>
      </c>
      <c r="B309" s="160" t="s">
        <v>303</v>
      </c>
      <c r="C309" s="161"/>
      <c r="D309" s="161"/>
      <c r="E309" s="162"/>
      <c r="F309" s="11">
        <f>J309</f>
        <v>10726464</v>
      </c>
      <c r="H309" s="136">
        <v>27760</v>
      </c>
      <c r="I309" s="103"/>
      <c r="J309" s="136">
        <f t="shared" si="16"/>
        <v>10726464</v>
      </c>
    </row>
    <row r="310" spans="1:10" ht="15">
      <c r="A310" s="6">
        <v>259</v>
      </c>
      <c r="B310" s="160" t="s">
        <v>304</v>
      </c>
      <c r="C310" s="161"/>
      <c r="D310" s="161"/>
      <c r="E310" s="162"/>
      <c r="F310" s="11">
        <f>J310</f>
        <v>10622136</v>
      </c>
      <c r="H310" s="136">
        <v>27490</v>
      </c>
      <c r="I310" s="103"/>
      <c r="J310" s="136">
        <f t="shared" si="16"/>
        <v>10622136</v>
      </c>
    </row>
    <row r="311" spans="1:10" ht="15">
      <c r="A311" s="6">
        <v>260</v>
      </c>
      <c r="B311" s="160" t="s">
        <v>305</v>
      </c>
      <c r="C311" s="161"/>
      <c r="D311" s="161"/>
      <c r="E311" s="162"/>
      <c r="F311" s="11">
        <f>J311</f>
        <v>10575768</v>
      </c>
      <c r="H311" s="136">
        <v>27370</v>
      </c>
      <c r="I311" s="103"/>
      <c r="J311" s="136">
        <f t="shared" si="16"/>
        <v>10575768</v>
      </c>
    </row>
    <row r="312" spans="1:10" ht="15">
      <c r="A312" s="6">
        <v>261</v>
      </c>
      <c r="B312" s="160" t="s">
        <v>306</v>
      </c>
      <c r="C312" s="161"/>
      <c r="D312" s="161"/>
      <c r="E312" s="162"/>
      <c r="F312" s="11">
        <f>J312</f>
        <v>10575768</v>
      </c>
      <c r="H312" s="136">
        <v>27370</v>
      </c>
      <c r="I312" s="103"/>
      <c r="J312" s="136">
        <f t="shared" si="16"/>
        <v>10575768</v>
      </c>
    </row>
    <row r="313" spans="1:10" ht="15">
      <c r="A313" s="172"/>
      <c r="B313" s="173"/>
      <c r="C313" s="173"/>
      <c r="D313" s="173"/>
      <c r="E313" s="173"/>
      <c r="F313" s="174"/>
      <c r="H313" s="103"/>
      <c r="I313" s="103"/>
      <c r="J313" s="136">
        <f t="shared" si="16"/>
        <v>0</v>
      </c>
    </row>
    <row r="314" spans="1:10" ht="24" customHeight="1">
      <c r="A314" s="6"/>
      <c r="B314" s="157" t="s">
        <v>307</v>
      </c>
      <c r="C314" s="158"/>
      <c r="D314" s="158"/>
      <c r="E314" s="159"/>
      <c r="F314" s="10"/>
      <c r="H314" s="103"/>
      <c r="I314" s="103"/>
      <c r="J314" s="136">
        <f t="shared" si="16"/>
        <v>0</v>
      </c>
    </row>
    <row r="315" spans="1:10" ht="15">
      <c r="A315" s="6">
        <v>262</v>
      </c>
      <c r="B315" s="160" t="s">
        <v>308</v>
      </c>
      <c r="C315" s="161"/>
      <c r="D315" s="161"/>
      <c r="E315" s="162"/>
      <c r="F315" s="11">
        <f aca="true" t="shared" si="18" ref="F315:F339">J315</f>
        <v>12654600.000000002</v>
      </c>
      <c r="H315" s="136">
        <v>32750</v>
      </c>
      <c r="I315" s="103"/>
      <c r="J315" s="136">
        <f t="shared" si="16"/>
        <v>12654600.000000002</v>
      </c>
    </row>
    <row r="316" spans="1:10" ht="15">
      <c r="A316" s="6">
        <v>263</v>
      </c>
      <c r="B316" s="160" t="s">
        <v>309</v>
      </c>
      <c r="C316" s="161"/>
      <c r="D316" s="161"/>
      <c r="E316" s="162"/>
      <c r="F316" s="11">
        <f t="shared" si="18"/>
        <v>11881800.000000002</v>
      </c>
      <c r="H316" s="136">
        <v>30750</v>
      </c>
      <c r="I316" s="103"/>
      <c r="J316" s="136">
        <f t="shared" si="16"/>
        <v>11881800.000000002</v>
      </c>
    </row>
    <row r="317" spans="1:10" ht="15">
      <c r="A317" s="6">
        <v>264</v>
      </c>
      <c r="B317" s="160" t="s">
        <v>310</v>
      </c>
      <c r="C317" s="161"/>
      <c r="D317" s="161"/>
      <c r="E317" s="162"/>
      <c r="F317" s="11">
        <f t="shared" si="18"/>
        <v>11302200.000000002</v>
      </c>
      <c r="H317" s="136">
        <v>29250</v>
      </c>
      <c r="I317" s="103"/>
      <c r="J317" s="136">
        <f t="shared" si="16"/>
        <v>11302200.000000002</v>
      </c>
    </row>
    <row r="318" spans="1:10" ht="15">
      <c r="A318" s="6">
        <v>265</v>
      </c>
      <c r="B318" s="160" t="s">
        <v>311</v>
      </c>
      <c r="C318" s="161"/>
      <c r="D318" s="161"/>
      <c r="E318" s="162"/>
      <c r="F318" s="11">
        <f t="shared" si="18"/>
        <v>11302200.000000002</v>
      </c>
      <c r="H318" s="136">
        <v>29250</v>
      </c>
      <c r="I318" s="103"/>
      <c r="J318" s="136">
        <f t="shared" si="16"/>
        <v>11302200.000000002</v>
      </c>
    </row>
    <row r="319" spans="1:10" ht="15">
      <c r="A319" s="6">
        <v>266</v>
      </c>
      <c r="B319" s="160" t="s">
        <v>312</v>
      </c>
      <c r="C319" s="161"/>
      <c r="D319" s="161"/>
      <c r="E319" s="162"/>
      <c r="F319" s="11">
        <f t="shared" si="18"/>
        <v>10780560</v>
      </c>
      <c r="H319" s="136">
        <v>27900</v>
      </c>
      <c r="I319" s="103"/>
      <c r="J319" s="136">
        <f t="shared" si="16"/>
        <v>10780560</v>
      </c>
    </row>
    <row r="320" spans="1:10" ht="15">
      <c r="A320" s="6">
        <v>267</v>
      </c>
      <c r="B320" s="160" t="s">
        <v>313</v>
      </c>
      <c r="C320" s="161"/>
      <c r="D320" s="161"/>
      <c r="E320" s="162"/>
      <c r="F320" s="11">
        <f t="shared" si="18"/>
        <v>10780560</v>
      </c>
      <c r="H320" s="136">
        <v>27900</v>
      </c>
      <c r="I320" s="103"/>
      <c r="J320" s="136">
        <f t="shared" si="16"/>
        <v>10780560</v>
      </c>
    </row>
    <row r="321" spans="1:10" ht="15">
      <c r="A321" s="6">
        <v>268</v>
      </c>
      <c r="B321" s="160" t="s">
        <v>314</v>
      </c>
      <c r="C321" s="161"/>
      <c r="D321" s="161"/>
      <c r="E321" s="162"/>
      <c r="F321" s="11">
        <f t="shared" si="18"/>
        <v>11128320</v>
      </c>
      <c r="H321" s="136">
        <v>28800</v>
      </c>
      <c r="I321" s="103"/>
      <c r="J321" s="136">
        <f t="shared" si="16"/>
        <v>11128320</v>
      </c>
    </row>
    <row r="322" spans="1:10" ht="15">
      <c r="A322" s="6">
        <v>269</v>
      </c>
      <c r="B322" s="154" t="s">
        <v>315</v>
      </c>
      <c r="C322" s="155"/>
      <c r="D322" s="155"/>
      <c r="E322" s="156"/>
      <c r="F322" s="11">
        <f t="shared" si="18"/>
        <v>11012400</v>
      </c>
      <c r="H322" s="136">
        <v>28500</v>
      </c>
      <c r="I322" s="103"/>
      <c r="J322" s="136">
        <f t="shared" si="16"/>
        <v>11012400</v>
      </c>
    </row>
    <row r="323" spans="1:10" ht="15">
      <c r="A323" s="6">
        <v>270</v>
      </c>
      <c r="B323" s="160" t="s">
        <v>316</v>
      </c>
      <c r="C323" s="161"/>
      <c r="D323" s="161"/>
      <c r="E323" s="162"/>
      <c r="F323" s="11">
        <f t="shared" si="18"/>
        <v>11089680</v>
      </c>
      <c r="H323" s="136">
        <v>28700</v>
      </c>
      <c r="I323" s="103"/>
      <c r="J323" s="136">
        <f t="shared" si="16"/>
        <v>11089680</v>
      </c>
    </row>
    <row r="324" spans="1:10" ht="15">
      <c r="A324" s="6">
        <v>271</v>
      </c>
      <c r="B324" s="160" t="s">
        <v>317</v>
      </c>
      <c r="C324" s="161"/>
      <c r="D324" s="161"/>
      <c r="E324" s="162"/>
      <c r="F324" s="11">
        <f t="shared" si="18"/>
        <v>10857840</v>
      </c>
      <c r="H324" s="136">
        <v>28100</v>
      </c>
      <c r="I324" s="103"/>
      <c r="J324" s="136">
        <f t="shared" si="16"/>
        <v>10857840</v>
      </c>
    </row>
    <row r="325" spans="1:10" ht="24" customHeight="1">
      <c r="A325" s="6"/>
      <c r="B325" s="157" t="s">
        <v>318</v>
      </c>
      <c r="C325" s="158"/>
      <c r="D325" s="158"/>
      <c r="E325" s="159"/>
      <c r="F325" s="10"/>
      <c r="H325" s="103"/>
      <c r="I325" s="103"/>
      <c r="J325" s="136">
        <f t="shared" si="16"/>
        <v>0</v>
      </c>
    </row>
    <row r="326" spans="1:10" ht="15">
      <c r="A326" s="6">
        <v>272</v>
      </c>
      <c r="B326" s="160" t="s">
        <v>319</v>
      </c>
      <c r="C326" s="161"/>
      <c r="D326" s="161"/>
      <c r="E326" s="162"/>
      <c r="F326" s="11">
        <f t="shared" si="18"/>
        <v>10258920</v>
      </c>
      <c r="H326" s="136">
        <v>26550</v>
      </c>
      <c r="I326" s="103"/>
      <c r="J326" s="136">
        <f t="shared" si="16"/>
        <v>10258920</v>
      </c>
    </row>
    <row r="327" spans="1:10" ht="15">
      <c r="A327" s="6">
        <v>273</v>
      </c>
      <c r="B327" s="160" t="s">
        <v>320</v>
      </c>
      <c r="C327" s="161"/>
      <c r="D327" s="161"/>
      <c r="E327" s="162"/>
      <c r="F327" s="11">
        <f t="shared" si="18"/>
        <v>10258920</v>
      </c>
      <c r="H327" s="136">
        <v>26550</v>
      </c>
      <c r="I327" s="103"/>
      <c r="J327" s="136">
        <f t="shared" si="16"/>
        <v>10258920</v>
      </c>
    </row>
    <row r="328" spans="1:10" ht="15">
      <c r="A328" s="6">
        <v>274</v>
      </c>
      <c r="B328" s="160" t="s">
        <v>321</v>
      </c>
      <c r="C328" s="161"/>
      <c r="D328" s="161"/>
      <c r="E328" s="162"/>
      <c r="F328" s="11">
        <f t="shared" si="18"/>
        <v>9949800</v>
      </c>
      <c r="H328" s="136">
        <v>25750</v>
      </c>
      <c r="I328" s="103"/>
      <c r="J328" s="136">
        <f t="shared" si="16"/>
        <v>9949800</v>
      </c>
    </row>
    <row r="329" spans="1:10" ht="15">
      <c r="A329" s="6">
        <v>275</v>
      </c>
      <c r="B329" s="160" t="s">
        <v>322</v>
      </c>
      <c r="C329" s="161"/>
      <c r="D329" s="161"/>
      <c r="E329" s="162"/>
      <c r="F329" s="11">
        <f t="shared" si="18"/>
        <v>9949800</v>
      </c>
      <c r="H329" s="136">
        <v>25750</v>
      </c>
      <c r="I329" s="103"/>
      <c r="J329" s="136">
        <f t="shared" si="16"/>
        <v>9949800</v>
      </c>
    </row>
    <row r="330" spans="1:10" ht="15">
      <c r="A330" s="6">
        <v>276</v>
      </c>
      <c r="B330" s="160" t="s">
        <v>323</v>
      </c>
      <c r="C330" s="161"/>
      <c r="D330" s="161"/>
      <c r="E330" s="162"/>
      <c r="F330" s="11">
        <f t="shared" si="18"/>
        <v>10761240</v>
      </c>
      <c r="H330" s="136">
        <v>27850</v>
      </c>
      <c r="I330" s="103"/>
      <c r="J330" s="136">
        <f t="shared" si="16"/>
        <v>10761240</v>
      </c>
    </row>
    <row r="331" spans="1:10" ht="15">
      <c r="A331" s="6">
        <v>277</v>
      </c>
      <c r="B331" s="160" t="s">
        <v>324</v>
      </c>
      <c r="C331" s="161"/>
      <c r="D331" s="161"/>
      <c r="E331" s="162"/>
      <c r="F331" s="11">
        <f t="shared" si="18"/>
        <v>10761240</v>
      </c>
      <c r="H331" s="136">
        <v>27850</v>
      </c>
      <c r="I331" s="103"/>
      <c r="J331" s="136">
        <f t="shared" si="16"/>
        <v>10761240</v>
      </c>
    </row>
    <row r="332" spans="1:10" ht="15">
      <c r="A332" s="6">
        <v>278</v>
      </c>
      <c r="B332" s="160" t="s">
        <v>325</v>
      </c>
      <c r="C332" s="161"/>
      <c r="D332" s="161"/>
      <c r="E332" s="162"/>
      <c r="F332" s="11">
        <f t="shared" si="18"/>
        <v>10529400</v>
      </c>
      <c r="H332" s="136">
        <v>27250</v>
      </c>
      <c r="I332" s="103"/>
      <c r="J332" s="136">
        <f aca="true" t="shared" si="19" ref="J332:J395">H332*$I$8*1.12*$I$7</f>
        <v>10529400</v>
      </c>
    </row>
    <row r="333" spans="1:10" ht="15">
      <c r="A333" s="6">
        <v>279</v>
      </c>
      <c r="B333" s="160" t="s">
        <v>326</v>
      </c>
      <c r="C333" s="161"/>
      <c r="D333" s="161"/>
      <c r="E333" s="162"/>
      <c r="F333" s="11">
        <f t="shared" si="18"/>
        <v>10761240</v>
      </c>
      <c r="H333" s="136">
        <v>27850</v>
      </c>
      <c r="I333" s="103"/>
      <c r="J333" s="136">
        <f t="shared" si="19"/>
        <v>10761240</v>
      </c>
    </row>
    <row r="334" spans="1:10" ht="15">
      <c r="A334" s="6">
        <v>280</v>
      </c>
      <c r="B334" s="160" t="s">
        <v>327</v>
      </c>
      <c r="C334" s="161"/>
      <c r="D334" s="161"/>
      <c r="E334" s="162"/>
      <c r="F334" s="11">
        <f t="shared" si="18"/>
        <v>10799880</v>
      </c>
      <c r="H334" s="136">
        <v>27950</v>
      </c>
      <c r="I334" s="103"/>
      <c r="J334" s="136">
        <f t="shared" si="19"/>
        <v>10799880</v>
      </c>
    </row>
    <row r="335" spans="1:10" ht="15">
      <c r="A335" s="6">
        <v>281</v>
      </c>
      <c r="B335" s="160" t="s">
        <v>328</v>
      </c>
      <c r="C335" s="161"/>
      <c r="D335" s="161"/>
      <c r="E335" s="162"/>
      <c r="F335" s="11">
        <f t="shared" si="18"/>
        <v>10799880</v>
      </c>
      <c r="H335" s="136">
        <v>27950</v>
      </c>
      <c r="I335" s="103"/>
      <c r="J335" s="136">
        <f t="shared" si="19"/>
        <v>10799880</v>
      </c>
    </row>
    <row r="336" spans="1:10" ht="15">
      <c r="A336" s="6">
        <v>282</v>
      </c>
      <c r="B336" s="160" t="s">
        <v>329</v>
      </c>
      <c r="C336" s="161"/>
      <c r="D336" s="161"/>
      <c r="E336" s="162"/>
      <c r="F336" s="11">
        <f t="shared" si="18"/>
        <v>10799880</v>
      </c>
      <c r="H336" s="136">
        <v>27950</v>
      </c>
      <c r="I336" s="103"/>
      <c r="J336" s="136">
        <f t="shared" si="19"/>
        <v>10799880</v>
      </c>
    </row>
    <row r="337" spans="1:10" ht="15">
      <c r="A337" s="6">
        <v>283</v>
      </c>
      <c r="B337" s="160" t="s">
        <v>330</v>
      </c>
      <c r="C337" s="161"/>
      <c r="D337" s="161"/>
      <c r="E337" s="162"/>
      <c r="F337" s="11">
        <f t="shared" si="18"/>
        <v>10799880</v>
      </c>
      <c r="H337" s="136">
        <v>27950</v>
      </c>
      <c r="I337" s="103"/>
      <c r="J337" s="136">
        <f t="shared" si="19"/>
        <v>10799880</v>
      </c>
    </row>
    <row r="338" spans="1:10" ht="15">
      <c r="A338" s="6">
        <v>284</v>
      </c>
      <c r="B338" s="160" t="s">
        <v>331</v>
      </c>
      <c r="C338" s="161"/>
      <c r="D338" s="161"/>
      <c r="E338" s="162"/>
      <c r="F338" s="11">
        <f t="shared" si="18"/>
        <v>12635280.000000002</v>
      </c>
      <c r="H338" s="136">
        <v>32700</v>
      </c>
      <c r="I338" s="103"/>
      <c r="J338" s="136">
        <f t="shared" si="19"/>
        <v>12635280.000000002</v>
      </c>
    </row>
    <row r="339" spans="1:10" ht="15">
      <c r="A339" s="6">
        <v>285</v>
      </c>
      <c r="B339" s="160" t="s">
        <v>332</v>
      </c>
      <c r="C339" s="161"/>
      <c r="D339" s="161"/>
      <c r="E339" s="162"/>
      <c r="F339" s="11">
        <f t="shared" si="18"/>
        <v>12770520.000000002</v>
      </c>
      <c r="H339" s="136">
        <v>33050</v>
      </c>
      <c r="I339" s="103"/>
      <c r="J339" s="136">
        <f t="shared" si="19"/>
        <v>12770520.000000002</v>
      </c>
    </row>
    <row r="340" spans="1:10" ht="24" customHeight="1">
      <c r="A340" s="6"/>
      <c r="B340" s="169" t="s">
        <v>333</v>
      </c>
      <c r="C340" s="170"/>
      <c r="D340" s="170"/>
      <c r="E340" s="171"/>
      <c r="F340" s="10"/>
      <c r="H340" s="103"/>
      <c r="I340" s="103"/>
      <c r="J340" s="136">
        <f t="shared" si="19"/>
        <v>0</v>
      </c>
    </row>
    <row r="341" spans="1:10" ht="15">
      <c r="A341" s="6">
        <v>286</v>
      </c>
      <c r="B341" s="160" t="s">
        <v>334</v>
      </c>
      <c r="C341" s="161"/>
      <c r="D341" s="161"/>
      <c r="E341" s="162"/>
      <c r="F341" s="11">
        <f>J341</f>
        <v>18354000</v>
      </c>
      <c r="H341" s="136">
        <v>47500</v>
      </c>
      <c r="I341" s="103"/>
      <c r="J341" s="136">
        <f t="shared" si="19"/>
        <v>18354000</v>
      </c>
    </row>
    <row r="342" spans="1:10" ht="15">
      <c r="A342" s="6">
        <v>287</v>
      </c>
      <c r="B342" s="160" t="s">
        <v>335</v>
      </c>
      <c r="C342" s="161"/>
      <c r="D342" s="161"/>
      <c r="E342" s="162"/>
      <c r="F342" s="11">
        <f>J342</f>
        <v>18605160</v>
      </c>
      <c r="H342" s="136">
        <v>48150</v>
      </c>
      <c r="I342" s="103"/>
      <c r="J342" s="136">
        <f t="shared" si="19"/>
        <v>18605160</v>
      </c>
    </row>
    <row r="343" spans="1:10" ht="15">
      <c r="A343" s="6">
        <v>288</v>
      </c>
      <c r="B343" s="160" t="s">
        <v>336</v>
      </c>
      <c r="C343" s="161"/>
      <c r="D343" s="161"/>
      <c r="E343" s="162"/>
      <c r="F343" s="11">
        <f>J343</f>
        <v>18450600</v>
      </c>
      <c r="H343" s="136">
        <v>47750</v>
      </c>
      <c r="I343" s="103"/>
      <c r="J343" s="136">
        <f t="shared" si="19"/>
        <v>18450600</v>
      </c>
    </row>
    <row r="344" spans="1:10" ht="15">
      <c r="A344" s="6">
        <v>289</v>
      </c>
      <c r="B344" s="160" t="s">
        <v>337</v>
      </c>
      <c r="C344" s="161"/>
      <c r="D344" s="161"/>
      <c r="E344" s="162"/>
      <c r="F344" s="11">
        <f>J344</f>
        <v>18605160</v>
      </c>
      <c r="H344" s="136">
        <v>48150</v>
      </c>
      <c r="I344" s="103"/>
      <c r="J344" s="136">
        <f t="shared" si="19"/>
        <v>18605160</v>
      </c>
    </row>
    <row r="345" spans="1:10" ht="24" customHeight="1">
      <c r="A345" s="6"/>
      <c r="B345" s="163" t="s">
        <v>338</v>
      </c>
      <c r="C345" s="164"/>
      <c r="D345" s="164"/>
      <c r="E345" s="165"/>
      <c r="F345" s="10"/>
      <c r="H345" s="103"/>
      <c r="I345" s="103"/>
      <c r="J345" s="136">
        <f t="shared" si="19"/>
        <v>0</v>
      </c>
    </row>
    <row r="346" spans="1:10" ht="15">
      <c r="A346" s="6">
        <v>290</v>
      </c>
      <c r="B346" s="160" t="s">
        <v>339</v>
      </c>
      <c r="C346" s="161"/>
      <c r="D346" s="161"/>
      <c r="E346" s="162"/>
      <c r="F346" s="11">
        <f>J346</f>
        <v>15030960.000000002</v>
      </c>
      <c r="H346" s="136">
        <v>38900</v>
      </c>
      <c r="I346" s="103"/>
      <c r="J346" s="136">
        <f t="shared" si="19"/>
        <v>15030960.000000002</v>
      </c>
    </row>
    <row r="347" spans="1:10" ht="15">
      <c r="A347" s="6">
        <v>291</v>
      </c>
      <c r="B347" s="160" t="s">
        <v>340</v>
      </c>
      <c r="C347" s="161"/>
      <c r="D347" s="161"/>
      <c r="E347" s="162"/>
      <c r="F347" s="11">
        <f>J347</f>
        <v>14644560.000000002</v>
      </c>
      <c r="H347" s="136">
        <v>37900</v>
      </c>
      <c r="I347" s="103"/>
      <c r="J347" s="136">
        <f t="shared" si="19"/>
        <v>14644560.000000002</v>
      </c>
    </row>
    <row r="348" spans="1:10" ht="24" customHeight="1">
      <c r="A348" s="6"/>
      <c r="B348" s="166" t="s">
        <v>341</v>
      </c>
      <c r="C348" s="167"/>
      <c r="D348" s="167"/>
      <c r="E348" s="168"/>
      <c r="F348" s="10"/>
      <c r="H348" s="103"/>
      <c r="I348" s="103"/>
      <c r="J348" s="136">
        <f t="shared" si="19"/>
        <v>0</v>
      </c>
    </row>
    <row r="349" spans="1:10" ht="15">
      <c r="A349" s="6">
        <v>292</v>
      </c>
      <c r="B349" s="160" t="s">
        <v>342</v>
      </c>
      <c r="C349" s="161"/>
      <c r="D349" s="161"/>
      <c r="E349" s="162"/>
      <c r="F349" s="11">
        <f aca="true" t="shared" si="20" ref="F349:F361">J349</f>
        <v>17272080</v>
      </c>
      <c r="H349" s="136">
        <v>44700</v>
      </c>
      <c r="I349" s="103"/>
      <c r="J349" s="136">
        <f t="shared" si="19"/>
        <v>17272080</v>
      </c>
    </row>
    <row r="350" spans="1:10" ht="15">
      <c r="A350" s="6">
        <v>293</v>
      </c>
      <c r="B350" s="160" t="s">
        <v>343</v>
      </c>
      <c r="C350" s="161"/>
      <c r="D350" s="161"/>
      <c r="E350" s="162"/>
      <c r="F350" s="11">
        <f t="shared" si="20"/>
        <v>15262800.000000002</v>
      </c>
      <c r="H350" s="136">
        <v>39500</v>
      </c>
      <c r="I350" s="103"/>
      <c r="J350" s="136">
        <f t="shared" si="19"/>
        <v>15262800.000000002</v>
      </c>
    </row>
    <row r="351" spans="1:10" ht="15">
      <c r="A351" s="6">
        <v>294</v>
      </c>
      <c r="B351" s="160" t="s">
        <v>344</v>
      </c>
      <c r="C351" s="161"/>
      <c r="D351" s="161"/>
      <c r="E351" s="162"/>
      <c r="F351" s="11">
        <f t="shared" si="20"/>
        <v>15166200.000000002</v>
      </c>
      <c r="H351" s="136">
        <v>39250</v>
      </c>
      <c r="I351" s="103"/>
      <c r="J351" s="136">
        <f t="shared" si="19"/>
        <v>15166200.000000002</v>
      </c>
    </row>
    <row r="352" spans="1:10" ht="24" customHeight="1">
      <c r="A352" s="6"/>
      <c r="B352" s="157" t="s">
        <v>345</v>
      </c>
      <c r="C352" s="158"/>
      <c r="D352" s="158"/>
      <c r="E352" s="159"/>
      <c r="F352" s="10"/>
      <c r="H352" s="103"/>
      <c r="I352" s="103"/>
      <c r="J352" s="136">
        <f t="shared" si="19"/>
        <v>0</v>
      </c>
    </row>
    <row r="353" spans="1:10" ht="15">
      <c r="A353" s="6">
        <v>295</v>
      </c>
      <c r="B353" s="160" t="s">
        <v>346</v>
      </c>
      <c r="C353" s="161"/>
      <c r="D353" s="161"/>
      <c r="E353" s="162"/>
      <c r="F353" s="11">
        <f t="shared" si="20"/>
        <v>18933600</v>
      </c>
      <c r="H353" s="136">
        <v>49000</v>
      </c>
      <c r="I353" s="103"/>
      <c r="J353" s="136">
        <f t="shared" si="19"/>
        <v>18933600</v>
      </c>
    </row>
    <row r="354" spans="1:10" ht="15">
      <c r="A354" s="6">
        <v>296</v>
      </c>
      <c r="B354" s="160" t="s">
        <v>347</v>
      </c>
      <c r="C354" s="161"/>
      <c r="D354" s="161"/>
      <c r="E354" s="162"/>
      <c r="F354" s="11">
        <f t="shared" si="20"/>
        <v>18933600</v>
      </c>
      <c r="H354" s="136">
        <v>49000</v>
      </c>
      <c r="I354" s="103"/>
      <c r="J354" s="136">
        <f t="shared" si="19"/>
        <v>18933600</v>
      </c>
    </row>
    <row r="355" spans="1:10" ht="15">
      <c r="A355" s="6">
        <v>297</v>
      </c>
      <c r="B355" s="160" t="s">
        <v>348</v>
      </c>
      <c r="C355" s="161"/>
      <c r="D355" s="161"/>
      <c r="E355" s="162"/>
      <c r="F355" s="11">
        <f t="shared" si="20"/>
        <v>15069600.000000002</v>
      </c>
      <c r="H355" s="136">
        <v>39000</v>
      </c>
      <c r="I355" s="103"/>
      <c r="J355" s="136">
        <f t="shared" si="19"/>
        <v>15069600.000000002</v>
      </c>
    </row>
    <row r="356" spans="1:10" ht="15">
      <c r="A356" s="6">
        <v>298</v>
      </c>
      <c r="B356" s="160" t="s">
        <v>349</v>
      </c>
      <c r="C356" s="161"/>
      <c r="D356" s="161"/>
      <c r="E356" s="162"/>
      <c r="F356" s="11">
        <f t="shared" si="20"/>
        <v>15069600.000000002</v>
      </c>
      <c r="H356" s="136">
        <v>39000</v>
      </c>
      <c r="I356" s="103"/>
      <c r="J356" s="136">
        <f t="shared" si="19"/>
        <v>15069600.000000002</v>
      </c>
    </row>
    <row r="357" spans="1:10" ht="24" customHeight="1">
      <c r="A357" s="6"/>
      <c r="B357" s="157" t="s">
        <v>350</v>
      </c>
      <c r="C357" s="158"/>
      <c r="D357" s="158"/>
      <c r="E357" s="159"/>
      <c r="F357" s="10"/>
      <c r="H357" s="103"/>
      <c r="I357" s="103"/>
      <c r="J357" s="136">
        <f t="shared" si="19"/>
        <v>0</v>
      </c>
    </row>
    <row r="358" spans="1:10" ht="15">
      <c r="A358" s="6">
        <v>299</v>
      </c>
      <c r="B358" s="160" t="s">
        <v>351</v>
      </c>
      <c r="C358" s="161"/>
      <c r="D358" s="161"/>
      <c r="E358" s="162"/>
      <c r="F358" s="11">
        <f t="shared" si="20"/>
        <v>18875640</v>
      </c>
      <c r="H358" s="136">
        <v>48850</v>
      </c>
      <c r="I358" s="103"/>
      <c r="J358" s="136">
        <f t="shared" si="19"/>
        <v>18875640</v>
      </c>
    </row>
    <row r="359" spans="1:10" ht="15">
      <c r="A359" s="6">
        <v>300</v>
      </c>
      <c r="B359" s="160" t="s">
        <v>352</v>
      </c>
      <c r="C359" s="161"/>
      <c r="D359" s="161"/>
      <c r="E359" s="162"/>
      <c r="F359" s="11">
        <f t="shared" si="20"/>
        <v>18682440</v>
      </c>
      <c r="H359" s="136">
        <v>48350</v>
      </c>
      <c r="I359" s="103"/>
      <c r="J359" s="136">
        <f t="shared" si="19"/>
        <v>18682440</v>
      </c>
    </row>
    <row r="360" spans="1:10" ht="15">
      <c r="A360" s="6">
        <v>301</v>
      </c>
      <c r="B360" s="160" t="s">
        <v>353</v>
      </c>
      <c r="C360" s="161"/>
      <c r="D360" s="161"/>
      <c r="E360" s="162"/>
      <c r="F360" s="11">
        <f t="shared" si="20"/>
        <v>18682440</v>
      </c>
      <c r="H360" s="136">
        <v>48350</v>
      </c>
      <c r="I360" s="103"/>
      <c r="J360" s="136">
        <f t="shared" si="19"/>
        <v>18682440</v>
      </c>
    </row>
    <row r="361" spans="1:10" ht="15">
      <c r="A361" s="6">
        <v>302</v>
      </c>
      <c r="B361" s="160" t="s">
        <v>354</v>
      </c>
      <c r="C361" s="161"/>
      <c r="D361" s="161"/>
      <c r="E361" s="162"/>
      <c r="F361" s="11">
        <f t="shared" si="20"/>
        <v>18682440</v>
      </c>
      <c r="H361" s="136">
        <v>48350</v>
      </c>
      <c r="I361" s="103"/>
      <c r="J361" s="136">
        <f t="shared" si="19"/>
        <v>18682440</v>
      </c>
    </row>
    <row r="362" spans="1:10" ht="24" customHeight="1">
      <c r="A362" s="6"/>
      <c r="B362" s="157" t="s">
        <v>355</v>
      </c>
      <c r="C362" s="158"/>
      <c r="D362" s="158"/>
      <c r="E362" s="159"/>
      <c r="F362" s="10"/>
      <c r="H362" s="103"/>
      <c r="I362" s="103"/>
      <c r="J362" s="136">
        <f t="shared" si="19"/>
        <v>0</v>
      </c>
    </row>
    <row r="363" spans="1:10" ht="15">
      <c r="A363" s="6">
        <v>303</v>
      </c>
      <c r="B363" s="160" t="s">
        <v>356</v>
      </c>
      <c r="C363" s="161"/>
      <c r="D363" s="161"/>
      <c r="E363" s="162"/>
      <c r="F363" s="11">
        <f aca="true" t="shared" si="21" ref="F363:F380">J363</f>
        <v>10336200</v>
      </c>
      <c r="H363" s="136">
        <v>26750</v>
      </c>
      <c r="I363" s="103"/>
      <c r="J363" s="136">
        <f t="shared" si="19"/>
        <v>10336200</v>
      </c>
    </row>
    <row r="364" spans="1:10" ht="15">
      <c r="A364" s="6">
        <v>304</v>
      </c>
      <c r="B364" s="160" t="s">
        <v>357</v>
      </c>
      <c r="C364" s="161"/>
      <c r="D364" s="161"/>
      <c r="E364" s="162"/>
      <c r="F364" s="11">
        <f t="shared" si="21"/>
        <v>10490760</v>
      </c>
      <c r="H364" s="136">
        <v>27150</v>
      </c>
      <c r="I364" s="103"/>
      <c r="J364" s="136">
        <f t="shared" si="19"/>
        <v>10490760</v>
      </c>
    </row>
    <row r="365" spans="1:10" ht="15">
      <c r="A365" s="6">
        <v>305</v>
      </c>
      <c r="B365" s="160" t="s">
        <v>358</v>
      </c>
      <c r="C365" s="161"/>
      <c r="D365" s="161"/>
      <c r="E365" s="162"/>
      <c r="F365" s="11">
        <f t="shared" si="21"/>
        <v>10490760</v>
      </c>
      <c r="H365" s="136">
        <v>27150</v>
      </c>
      <c r="I365" s="103"/>
      <c r="J365" s="136">
        <f t="shared" si="19"/>
        <v>10490760</v>
      </c>
    </row>
    <row r="366" spans="1:10" ht="15">
      <c r="A366" s="6">
        <v>306</v>
      </c>
      <c r="B366" s="160" t="s">
        <v>359</v>
      </c>
      <c r="C366" s="161"/>
      <c r="D366" s="161"/>
      <c r="E366" s="162"/>
      <c r="F366" s="11">
        <f t="shared" si="21"/>
        <v>10394160</v>
      </c>
      <c r="H366" s="136">
        <v>26900</v>
      </c>
      <c r="I366" s="103"/>
      <c r="J366" s="136">
        <f t="shared" si="19"/>
        <v>10394160</v>
      </c>
    </row>
    <row r="367" spans="1:10" ht="15">
      <c r="A367" s="6">
        <v>307</v>
      </c>
      <c r="B367" s="160" t="s">
        <v>360</v>
      </c>
      <c r="C367" s="161"/>
      <c r="D367" s="161"/>
      <c r="E367" s="162"/>
      <c r="F367" s="11">
        <f t="shared" si="21"/>
        <v>10626000</v>
      </c>
      <c r="H367" s="136">
        <v>27500</v>
      </c>
      <c r="I367" s="103"/>
      <c r="J367" s="136">
        <f t="shared" si="19"/>
        <v>10626000</v>
      </c>
    </row>
    <row r="368" spans="1:10" ht="15">
      <c r="A368" s="6">
        <v>308</v>
      </c>
      <c r="B368" s="160" t="s">
        <v>361</v>
      </c>
      <c r="C368" s="161"/>
      <c r="D368" s="161"/>
      <c r="E368" s="162"/>
      <c r="F368" s="11">
        <f t="shared" si="21"/>
        <v>10896480</v>
      </c>
      <c r="H368" s="136">
        <v>28200</v>
      </c>
      <c r="I368" s="103"/>
      <c r="J368" s="136">
        <f t="shared" si="19"/>
        <v>10896480</v>
      </c>
    </row>
    <row r="369" spans="1:10" ht="15">
      <c r="A369" s="6">
        <v>309</v>
      </c>
      <c r="B369" s="160" t="s">
        <v>362</v>
      </c>
      <c r="C369" s="161"/>
      <c r="D369" s="161"/>
      <c r="E369" s="162"/>
      <c r="F369" s="11">
        <f t="shared" si="21"/>
        <v>10896480</v>
      </c>
      <c r="H369" s="136">
        <v>28200</v>
      </c>
      <c r="I369" s="103"/>
      <c r="J369" s="136">
        <f t="shared" si="19"/>
        <v>10896480</v>
      </c>
    </row>
    <row r="370" spans="1:10" ht="15">
      <c r="A370" s="6">
        <v>310</v>
      </c>
      <c r="B370" s="160" t="s">
        <v>363</v>
      </c>
      <c r="C370" s="161"/>
      <c r="D370" s="161"/>
      <c r="E370" s="162"/>
      <c r="F370" s="11">
        <f t="shared" si="21"/>
        <v>10954440</v>
      </c>
      <c r="H370" s="136">
        <v>28350</v>
      </c>
      <c r="I370" s="103"/>
      <c r="J370" s="136">
        <f t="shared" si="19"/>
        <v>10954440</v>
      </c>
    </row>
    <row r="371" spans="1:10" ht="15">
      <c r="A371" s="6">
        <v>311</v>
      </c>
      <c r="B371" s="160" t="s">
        <v>364</v>
      </c>
      <c r="C371" s="161"/>
      <c r="D371" s="161"/>
      <c r="E371" s="162"/>
      <c r="F371" s="11">
        <f t="shared" si="21"/>
        <v>11804520.000000002</v>
      </c>
      <c r="H371" s="136">
        <v>30550</v>
      </c>
      <c r="I371" s="103"/>
      <c r="J371" s="136">
        <f t="shared" si="19"/>
        <v>11804520.000000002</v>
      </c>
    </row>
    <row r="372" spans="1:10" ht="15">
      <c r="A372" s="6">
        <v>312</v>
      </c>
      <c r="B372" s="160" t="s">
        <v>365</v>
      </c>
      <c r="C372" s="161"/>
      <c r="D372" s="161"/>
      <c r="E372" s="162"/>
      <c r="F372" s="11">
        <f t="shared" si="21"/>
        <v>11804520.000000002</v>
      </c>
      <c r="H372" s="136">
        <v>30550</v>
      </c>
      <c r="I372" s="103"/>
      <c r="J372" s="136">
        <f t="shared" si="19"/>
        <v>11804520.000000002</v>
      </c>
    </row>
    <row r="373" spans="1:10" ht="15">
      <c r="A373" s="6">
        <v>313</v>
      </c>
      <c r="B373" s="160" t="s">
        <v>366</v>
      </c>
      <c r="C373" s="161"/>
      <c r="D373" s="161"/>
      <c r="E373" s="162"/>
      <c r="F373" s="11">
        <f t="shared" si="21"/>
        <v>11804520.000000002</v>
      </c>
      <c r="H373" s="136">
        <v>30550</v>
      </c>
      <c r="I373" s="103"/>
      <c r="J373" s="136">
        <f t="shared" si="19"/>
        <v>11804520.000000002</v>
      </c>
    </row>
    <row r="374" spans="1:10" ht="15">
      <c r="A374" s="6">
        <v>314</v>
      </c>
      <c r="B374" s="160" t="s">
        <v>367</v>
      </c>
      <c r="C374" s="161"/>
      <c r="D374" s="161"/>
      <c r="E374" s="162"/>
      <c r="F374" s="11">
        <f t="shared" si="21"/>
        <v>12268200.000000002</v>
      </c>
      <c r="H374" s="136">
        <v>31750</v>
      </c>
      <c r="I374" s="103"/>
      <c r="J374" s="136">
        <f t="shared" si="19"/>
        <v>12268200.000000002</v>
      </c>
    </row>
    <row r="375" spans="1:10" ht="15">
      <c r="A375" s="6">
        <v>315</v>
      </c>
      <c r="B375" s="160" t="s">
        <v>368</v>
      </c>
      <c r="C375" s="161"/>
      <c r="D375" s="161"/>
      <c r="E375" s="162"/>
      <c r="F375" s="11">
        <f t="shared" si="21"/>
        <v>12268200.000000002</v>
      </c>
      <c r="H375" s="136">
        <v>31750</v>
      </c>
      <c r="I375" s="103"/>
      <c r="J375" s="136">
        <f t="shared" si="19"/>
        <v>12268200.000000002</v>
      </c>
    </row>
    <row r="376" spans="1:10" ht="15">
      <c r="A376" s="6">
        <v>316</v>
      </c>
      <c r="B376" s="160" t="s">
        <v>369</v>
      </c>
      <c r="C376" s="161"/>
      <c r="D376" s="161"/>
      <c r="E376" s="162"/>
      <c r="F376" s="11">
        <f t="shared" si="21"/>
        <v>12268200.000000002</v>
      </c>
      <c r="H376" s="136">
        <v>31750</v>
      </c>
      <c r="I376" s="103"/>
      <c r="J376" s="136">
        <f t="shared" si="19"/>
        <v>12268200.000000002</v>
      </c>
    </row>
    <row r="377" spans="1:10" ht="15">
      <c r="A377" s="6">
        <v>317</v>
      </c>
      <c r="B377" s="160" t="s">
        <v>370</v>
      </c>
      <c r="C377" s="161"/>
      <c r="D377" s="161"/>
      <c r="E377" s="162"/>
      <c r="F377" s="11">
        <f t="shared" si="21"/>
        <v>12268200.000000002</v>
      </c>
      <c r="H377" s="136">
        <v>31750</v>
      </c>
      <c r="I377" s="103"/>
      <c r="J377" s="136">
        <f t="shared" si="19"/>
        <v>12268200.000000002</v>
      </c>
    </row>
    <row r="378" spans="1:10" ht="15">
      <c r="A378" s="6">
        <v>318</v>
      </c>
      <c r="B378" s="160" t="s">
        <v>371</v>
      </c>
      <c r="C378" s="161"/>
      <c r="D378" s="161"/>
      <c r="E378" s="162"/>
      <c r="F378" s="11">
        <f t="shared" si="21"/>
        <v>12886440.000000002</v>
      </c>
      <c r="H378" s="136">
        <v>33350</v>
      </c>
      <c r="I378" s="103"/>
      <c r="J378" s="136">
        <f t="shared" si="19"/>
        <v>12886440.000000002</v>
      </c>
    </row>
    <row r="379" spans="1:10" ht="15">
      <c r="A379" s="6">
        <v>319</v>
      </c>
      <c r="B379" s="160" t="s">
        <v>372</v>
      </c>
      <c r="C379" s="161"/>
      <c r="D379" s="161"/>
      <c r="E379" s="162"/>
      <c r="F379" s="11">
        <f t="shared" si="21"/>
        <v>12886440.000000002</v>
      </c>
      <c r="H379" s="136">
        <v>33350</v>
      </c>
      <c r="I379" s="103"/>
      <c r="J379" s="136">
        <f t="shared" si="19"/>
        <v>12886440.000000002</v>
      </c>
    </row>
    <row r="380" spans="1:10" ht="15">
      <c r="A380" s="6">
        <v>320</v>
      </c>
      <c r="B380" s="160" t="s">
        <v>373</v>
      </c>
      <c r="C380" s="161"/>
      <c r="D380" s="161"/>
      <c r="E380" s="162"/>
      <c r="F380" s="11">
        <f t="shared" si="21"/>
        <v>16456776</v>
      </c>
      <c r="H380" s="136">
        <v>42590</v>
      </c>
      <c r="I380" s="103"/>
      <c r="J380" s="136">
        <f t="shared" si="19"/>
        <v>16456776</v>
      </c>
    </row>
    <row r="381" spans="1:10" ht="24" customHeight="1">
      <c r="A381" s="6"/>
      <c r="B381" s="157" t="s">
        <v>374</v>
      </c>
      <c r="C381" s="158"/>
      <c r="D381" s="158"/>
      <c r="E381" s="159"/>
      <c r="F381" s="10"/>
      <c r="H381" s="103"/>
      <c r="I381" s="103"/>
      <c r="J381" s="136">
        <f t="shared" si="19"/>
        <v>0</v>
      </c>
    </row>
    <row r="382" spans="1:10" ht="15">
      <c r="A382" s="6">
        <v>321</v>
      </c>
      <c r="B382" s="160" t="s">
        <v>375</v>
      </c>
      <c r="C382" s="161"/>
      <c r="D382" s="161"/>
      <c r="E382" s="162"/>
      <c r="F382" s="11">
        <f aca="true" t="shared" si="22" ref="F382:F404">J382</f>
        <v>10510080</v>
      </c>
      <c r="H382" s="136">
        <v>27200</v>
      </c>
      <c r="I382" s="103"/>
      <c r="J382" s="136">
        <f t="shared" si="19"/>
        <v>10510080</v>
      </c>
    </row>
    <row r="383" spans="1:10" ht="15">
      <c r="A383" s="6">
        <v>322</v>
      </c>
      <c r="B383" s="160" t="s">
        <v>376</v>
      </c>
      <c r="C383" s="161"/>
      <c r="D383" s="161"/>
      <c r="E383" s="162"/>
      <c r="F383" s="11">
        <f t="shared" si="22"/>
        <v>10510080</v>
      </c>
      <c r="H383" s="136">
        <v>27200</v>
      </c>
      <c r="I383" s="103"/>
      <c r="J383" s="136">
        <f t="shared" si="19"/>
        <v>10510080</v>
      </c>
    </row>
    <row r="384" spans="1:10" ht="15">
      <c r="A384" s="6">
        <v>323</v>
      </c>
      <c r="B384" s="160" t="s">
        <v>377</v>
      </c>
      <c r="C384" s="161"/>
      <c r="D384" s="161"/>
      <c r="E384" s="162"/>
      <c r="F384" s="11">
        <f t="shared" si="22"/>
        <v>10394160</v>
      </c>
      <c r="H384" s="136">
        <v>26900</v>
      </c>
      <c r="I384" s="103"/>
      <c r="J384" s="136">
        <f t="shared" si="19"/>
        <v>10394160</v>
      </c>
    </row>
    <row r="385" spans="1:10" ht="15">
      <c r="A385" s="6">
        <v>324</v>
      </c>
      <c r="B385" s="154" t="s">
        <v>378</v>
      </c>
      <c r="C385" s="155"/>
      <c r="D385" s="155"/>
      <c r="E385" s="156"/>
      <c r="F385" s="11">
        <f t="shared" si="22"/>
        <v>10394160</v>
      </c>
      <c r="H385" s="136">
        <v>26900</v>
      </c>
      <c r="I385" s="103"/>
      <c r="J385" s="136">
        <f t="shared" si="19"/>
        <v>10394160</v>
      </c>
    </row>
    <row r="386" spans="1:10" ht="15">
      <c r="A386" s="6">
        <v>325</v>
      </c>
      <c r="B386" s="154" t="s">
        <v>379</v>
      </c>
      <c r="C386" s="155"/>
      <c r="D386" s="155"/>
      <c r="E386" s="156"/>
      <c r="F386" s="11">
        <f t="shared" si="22"/>
        <v>10626000</v>
      </c>
      <c r="H386" s="136">
        <v>27500</v>
      </c>
      <c r="I386" s="103"/>
      <c r="J386" s="136">
        <f t="shared" si="19"/>
        <v>10626000</v>
      </c>
    </row>
    <row r="387" spans="1:10" ht="15">
      <c r="A387" s="6">
        <v>326</v>
      </c>
      <c r="B387" s="154" t="s">
        <v>380</v>
      </c>
      <c r="C387" s="155"/>
      <c r="D387" s="155"/>
      <c r="E387" s="156"/>
      <c r="F387" s="11">
        <f t="shared" si="22"/>
        <v>10626000</v>
      </c>
      <c r="H387" s="136">
        <v>27500</v>
      </c>
      <c r="I387" s="103"/>
      <c r="J387" s="136">
        <f t="shared" si="19"/>
        <v>10626000</v>
      </c>
    </row>
    <row r="388" spans="1:10" ht="15">
      <c r="A388" s="6">
        <v>327</v>
      </c>
      <c r="B388" s="154" t="s">
        <v>381</v>
      </c>
      <c r="C388" s="155"/>
      <c r="D388" s="155"/>
      <c r="E388" s="156"/>
      <c r="F388" s="11">
        <f t="shared" si="22"/>
        <v>11804520.000000002</v>
      </c>
      <c r="H388" s="136">
        <v>30550</v>
      </c>
      <c r="I388" s="103"/>
      <c r="J388" s="136">
        <f t="shared" si="19"/>
        <v>11804520.000000002</v>
      </c>
    </row>
    <row r="389" spans="1:10" ht="15">
      <c r="A389" s="6">
        <v>328</v>
      </c>
      <c r="B389" s="154" t="s">
        <v>382</v>
      </c>
      <c r="C389" s="155"/>
      <c r="D389" s="155"/>
      <c r="E389" s="156"/>
      <c r="F389" s="11">
        <f t="shared" si="22"/>
        <v>12268200.000000002</v>
      </c>
      <c r="H389" s="136">
        <v>31750</v>
      </c>
      <c r="I389" s="103"/>
      <c r="J389" s="136">
        <f t="shared" si="19"/>
        <v>12268200.000000002</v>
      </c>
    </row>
    <row r="390" spans="1:10" ht="24" customHeight="1">
      <c r="A390" s="6"/>
      <c r="B390" s="157" t="s">
        <v>383</v>
      </c>
      <c r="C390" s="158"/>
      <c r="D390" s="158"/>
      <c r="E390" s="159"/>
      <c r="F390" s="10"/>
      <c r="H390" s="103"/>
      <c r="I390" s="103"/>
      <c r="J390" s="136">
        <f t="shared" si="19"/>
        <v>0</v>
      </c>
    </row>
    <row r="391" spans="1:10" ht="15">
      <c r="A391" s="6">
        <v>329</v>
      </c>
      <c r="B391" s="154" t="s">
        <v>384</v>
      </c>
      <c r="C391" s="155"/>
      <c r="D391" s="155"/>
      <c r="E391" s="156"/>
      <c r="F391" s="11">
        <f t="shared" si="22"/>
        <v>11495400.000000002</v>
      </c>
      <c r="H391" s="136">
        <v>29750</v>
      </c>
      <c r="I391" s="103"/>
      <c r="J391" s="136">
        <f t="shared" si="19"/>
        <v>11495400.000000002</v>
      </c>
    </row>
    <row r="392" spans="1:10" ht="15">
      <c r="A392" s="6">
        <v>330</v>
      </c>
      <c r="B392" s="154" t="s">
        <v>385</v>
      </c>
      <c r="C392" s="155"/>
      <c r="D392" s="155"/>
      <c r="E392" s="156"/>
      <c r="F392" s="11">
        <f t="shared" si="22"/>
        <v>10915800</v>
      </c>
      <c r="H392" s="136">
        <v>28250</v>
      </c>
      <c r="I392" s="103"/>
      <c r="J392" s="136">
        <f t="shared" si="19"/>
        <v>10915800</v>
      </c>
    </row>
    <row r="393" spans="1:10" ht="15">
      <c r="A393" s="6">
        <v>331</v>
      </c>
      <c r="B393" s="154" t="s">
        <v>386</v>
      </c>
      <c r="C393" s="155"/>
      <c r="D393" s="155"/>
      <c r="E393" s="156"/>
      <c r="F393" s="11">
        <f t="shared" si="22"/>
        <v>11263560.000000002</v>
      </c>
      <c r="H393" s="136">
        <v>29150</v>
      </c>
      <c r="I393" s="103"/>
      <c r="J393" s="136">
        <f t="shared" si="19"/>
        <v>11263560.000000002</v>
      </c>
    </row>
    <row r="394" spans="1:10" ht="15">
      <c r="A394" s="6">
        <v>332</v>
      </c>
      <c r="B394" s="154" t="s">
        <v>387</v>
      </c>
      <c r="C394" s="155"/>
      <c r="D394" s="155"/>
      <c r="E394" s="156"/>
      <c r="F394" s="11">
        <f t="shared" si="22"/>
        <v>10799880</v>
      </c>
      <c r="H394" s="136">
        <v>27950</v>
      </c>
      <c r="I394" s="103"/>
      <c r="J394" s="136">
        <f t="shared" si="19"/>
        <v>10799880</v>
      </c>
    </row>
    <row r="395" spans="1:10" ht="15">
      <c r="A395" s="6">
        <v>333</v>
      </c>
      <c r="B395" s="154" t="s">
        <v>388</v>
      </c>
      <c r="C395" s="155"/>
      <c r="D395" s="155"/>
      <c r="E395" s="156"/>
      <c r="F395" s="11">
        <f t="shared" si="22"/>
        <v>11263560.000000002</v>
      </c>
      <c r="H395" s="136">
        <v>29150</v>
      </c>
      <c r="I395" s="103"/>
      <c r="J395" s="136">
        <f t="shared" si="19"/>
        <v>11263560.000000002</v>
      </c>
    </row>
    <row r="396" spans="1:10" ht="15">
      <c r="A396" s="6">
        <v>334</v>
      </c>
      <c r="B396" s="154" t="s">
        <v>389</v>
      </c>
      <c r="C396" s="155"/>
      <c r="D396" s="155"/>
      <c r="E396" s="156"/>
      <c r="F396" s="11">
        <f t="shared" si="22"/>
        <v>10993080</v>
      </c>
      <c r="H396" s="136">
        <v>28450</v>
      </c>
      <c r="I396" s="103"/>
      <c r="J396" s="136">
        <f aca="true" t="shared" si="23" ref="J396:J459">H396*$I$8*1.12*$I$7</f>
        <v>10993080</v>
      </c>
    </row>
    <row r="397" spans="1:10" ht="15">
      <c r="A397" s="6">
        <v>335</v>
      </c>
      <c r="B397" s="154" t="s">
        <v>390</v>
      </c>
      <c r="C397" s="155"/>
      <c r="D397" s="155"/>
      <c r="E397" s="156"/>
      <c r="F397" s="11">
        <f t="shared" si="22"/>
        <v>10336200</v>
      </c>
      <c r="H397" s="136">
        <v>26750</v>
      </c>
      <c r="I397" s="103"/>
      <c r="J397" s="136">
        <f t="shared" si="23"/>
        <v>10336200</v>
      </c>
    </row>
    <row r="398" spans="1:10" ht="15">
      <c r="A398" s="6">
        <v>336</v>
      </c>
      <c r="B398" s="154" t="s">
        <v>391</v>
      </c>
      <c r="C398" s="155"/>
      <c r="D398" s="155"/>
      <c r="E398" s="156"/>
      <c r="F398" s="11">
        <f t="shared" si="22"/>
        <v>10394160</v>
      </c>
      <c r="H398" s="136">
        <v>26900</v>
      </c>
      <c r="I398" s="103"/>
      <c r="J398" s="136">
        <f t="shared" si="23"/>
        <v>10394160</v>
      </c>
    </row>
    <row r="399" spans="1:10" ht="15">
      <c r="A399" s="6">
        <v>337</v>
      </c>
      <c r="B399" s="154" t="s">
        <v>392</v>
      </c>
      <c r="C399" s="155"/>
      <c r="D399" s="155"/>
      <c r="E399" s="156"/>
      <c r="F399" s="11">
        <f t="shared" si="22"/>
        <v>10664640</v>
      </c>
      <c r="H399" s="136">
        <v>27600</v>
      </c>
      <c r="I399" s="103"/>
      <c r="J399" s="136">
        <f t="shared" si="23"/>
        <v>10664640</v>
      </c>
    </row>
    <row r="400" spans="1:10" ht="15">
      <c r="A400" s="6">
        <v>338</v>
      </c>
      <c r="B400" s="154" t="s">
        <v>393</v>
      </c>
      <c r="C400" s="155"/>
      <c r="D400" s="155"/>
      <c r="E400" s="156"/>
      <c r="F400" s="11">
        <f t="shared" si="22"/>
        <v>10336200</v>
      </c>
      <c r="H400" s="136">
        <v>26750</v>
      </c>
      <c r="I400" s="103"/>
      <c r="J400" s="136">
        <f t="shared" si="23"/>
        <v>10336200</v>
      </c>
    </row>
    <row r="401" spans="1:10" ht="15">
      <c r="A401" s="6">
        <v>339</v>
      </c>
      <c r="B401" s="154" t="s">
        <v>394</v>
      </c>
      <c r="C401" s="155"/>
      <c r="D401" s="155"/>
      <c r="E401" s="156"/>
      <c r="F401" s="11">
        <f t="shared" si="22"/>
        <v>10374840</v>
      </c>
      <c r="H401" s="136">
        <v>26850</v>
      </c>
      <c r="I401" s="103"/>
      <c r="J401" s="136">
        <f t="shared" si="23"/>
        <v>10374840</v>
      </c>
    </row>
    <row r="402" spans="1:10" ht="15">
      <c r="A402" s="6">
        <v>340</v>
      </c>
      <c r="B402" s="154" t="s">
        <v>395</v>
      </c>
      <c r="C402" s="155"/>
      <c r="D402" s="155"/>
      <c r="E402" s="156"/>
      <c r="F402" s="11">
        <f t="shared" si="22"/>
        <v>10838520</v>
      </c>
      <c r="H402" s="136">
        <v>28050</v>
      </c>
      <c r="I402" s="103"/>
      <c r="J402" s="136">
        <f t="shared" si="23"/>
        <v>10838520</v>
      </c>
    </row>
    <row r="403" spans="1:10" ht="15">
      <c r="A403" s="6">
        <v>341</v>
      </c>
      <c r="B403" s="154" t="s">
        <v>396</v>
      </c>
      <c r="C403" s="155"/>
      <c r="D403" s="155"/>
      <c r="E403" s="156"/>
      <c r="F403" s="11">
        <f t="shared" si="22"/>
        <v>10490760</v>
      </c>
      <c r="H403" s="136">
        <v>27150</v>
      </c>
      <c r="I403" s="103"/>
      <c r="J403" s="136">
        <f t="shared" si="23"/>
        <v>10490760</v>
      </c>
    </row>
    <row r="404" spans="1:10" ht="15">
      <c r="A404" s="6">
        <v>342</v>
      </c>
      <c r="B404" s="154" t="s">
        <v>397</v>
      </c>
      <c r="C404" s="155"/>
      <c r="D404" s="155"/>
      <c r="E404" s="156"/>
      <c r="F404" s="11">
        <f t="shared" si="22"/>
        <v>10780560</v>
      </c>
      <c r="H404" s="136">
        <v>27900</v>
      </c>
      <c r="I404" s="103"/>
      <c r="J404" s="136">
        <f t="shared" si="23"/>
        <v>10780560</v>
      </c>
    </row>
    <row r="405" spans="1:10" ht="24" customHeight="1">
      <c r="A405" s="6"/>
      <c r="B405" s="157" t="s">
        <v>398</v>
      </c>
      <c r="C405" s="158"/>
      <c r="D405" s="158"/>
      <c r="E405" s="159"/>
      <c r="F405" s="10"/>
      <c r="H405" s="103"/>
      <c r="I405" s="103"/>
      <c r="J405" s="136">
        <f t="shared" si="23"/>
        <v>0</v>
      </c>
    </row>
    <row r="406" spans="1:10" ht="15">
      <c r="A406" s="6">
        <v>343</v>
      </c>
      <c r="B406" s="154" t="s">
        <v>399</v>
      </c>
      <c r="C406" s="155"/>
      <c r="D406" s="155"/>
      <c r="E406" s="156"/>
      <c r="F406" s="11">
        <f>J406</f>
        <v>10394160</v>
      </c>
      <c r="H406" s="136">
        <v>26900</v>
      </c>
      <c r="I406" s="103"/>
      <c r="J406" s="136">
        <f t="shared" si="23"/>
        <v>10394160</v>
      </c>
    </row>
    <row r="407" spans="1:10" ht="15">
      <c r="A407" s="6">
        <v>344</v>
      </c>
      <c r="B407" s="154" t="s">
        <v>400</v>
      </c>
      <c r="C407" s="155"/>
      <c r="D407" s="155"/>
      <c r="E407" s="156"/>
      <c r="F407" s="11">
        <f>J407</f>
        <v>10374840</v>
      </c>
      <c r="H407" s="136">
        <v>26850</v>
      </c>
      <c r="I407" s="103"/>
      <c r="J407" s="136">
        <f t="shared" si="23"/>
        <v>10374840</v>
      </c>
    </row>
    <row r="408" spans="1:10" ht="15">
      <c r="A408" s="6">
        <v>345</v>
      </c>
      <c r="B408" s="154" t="s">
        <v>401</v>
      </c>
      <c r="C408" s="155"/>
      <c r="D408" s="155"/>
      <c r="E408" s="156"/>
      <c r="F408" s="11">
        <f>J408</f>
        <v>10336200</v>
      </c>
      <c r="H408" s="136">
        <v>26750</v>
      </c>
      <c r="I408" s="103"/>
      <c r="J408" s="136">
        <f t="shared" si="23"/>
        <v>10336200</v>
      </c>
    </row>
    <row r="409" spans="1:10" ht="15">
      <c r="A409" s="6">
        <v>346</v>
      </c>
      <c r="B409" s="154" t="s">
        <v>402</v>
      </c>
      <c r="C409" s="155"/>
      <c r="D409" s="155"/>
      <c r="E409" s="156"/>
      <c r="F409" s="11">
        <f>J409</f>
        <v>10490760</v>
      </c>
      <c r="H409" s="136">
        <v>27150</v>
      </c>
      <c r="I409" s="103"/>
      <c r="J409" s="136">
        <f t="shared" si="23"/>
        <v>10490760</v>
      </c>
    </row>
    <row r="410" spans="1:10" ht="24" customHeight="1">
      <c r="A410" s="6"/>
      <c r="B410" s="157" t="s">
        <v>403</v>
      </c>
      <c r="C410" s="158"/>
      <c r="D410" s="158"/>
      <c r="E410" s="159"/>
      <c r="F410" s="10"/>
      <c r="H410" s="103"/>
      <c r="I410" s="103"/>
      <c r="J410" s="136">
        <f t="shared" si="23"/>
        <v>0</v>
      </c>
    </row>
    <row r="411" spans="1:10" ht="15">
      <c r="A411" s="6">
        <v>347</v>
      </c>
      <c r="B411" s="154" t="s">
        <v>404</v>
      </c>
      <c r="C411" s="155"/>
      <c r="D411" s="155"/>
      <c r="E411" s="156"/>
      <c r="F411" s="11">
        <f aca="true" t="shared" si="24" ref="F411:F458">J411</f>
        <v>11418120.000000002</v>
      </c>
      <c r="H411" s="136">
        <v>29550</v>
      </c>
      <c r="I411" s="103"/>
      <c r="J411" s="136">
        <f t="shared" si="23"/>
        <v>11418120.000000002</v>
      </c>
    </row>
    <row r="412" spans="1:10" ht="15">
      <c r="A412" s="6">
        <v>348</v>
      </c>
      <c r="B412" s="154" t="s">
        <v>405</v>
      </c>
      <c r="C412" s="155"/>
      <c r="D412" s="155"/>
      <c r="E412" s="156"/>
      <c r="F412" s="11">
        <f t="shared" si="24"/>
        <v>10877160</v>
      </c>
      <c r="H412" s="136">
        <v>28150</v>
      </c>
      <c r="I412" s="103"/>
      <c r="J412" s="136">
        <f t="shared" si="23"/>
        <v>10877160</v>
      </c>
    </row>
    <row r="413" spans="1:10" ht="15">
      <c r="A413" s="6">
        <v>349</v>
      </c>
      <c r="B413" s="154" t="s">
        <v>406</v>
      </c>
      <c r="C413" s="155"/>
      <c r="D413" s="155"/>
      <c r="E413" s="156"/>
      <c r="F413" s="11">
        <f t="shared" si="24"/>
        <v>11302200.000000002</v>
      </c>
      <c r="H413" s="136">
        <v>29250</v>
      </c>
      <c r="I413" s="103"/>
      <c r="J413" s="136">
        <f t="shared" si="23"/>
        <v>11302200.000000002</v>
      </c>
    </row>
    <row r="414" spans="1:10" ht="15">
      <c r="A414" s="6">
        <v>350</v>
      </c>
      <c r="B414" s="154" t="s">
        <v>407</v>
      </c>
      <c r="C414" s="155"/>
      <c r="D414" s="155"/>
      <c r="E414" s="156"/>
      <c r="F414" s="11">
        <f t="shared" si="24"/>
        <v>10877160</v>
      </c>
      <c r="H414" s="136">
        <v>28150</v>
      </c>
      <c r="I414" s="103"/>
      <c r="J414" s="136">
        <f t="shared" si="23"/>
        <v>10877160</v>
      </c>
    </row>
    <row r="415" spans="1:10" ht="15">
      <c r="A415" s="6">
        <v>351</v>
      </c>
      <c r="B415" s="154" t="s">
        <v>408</v>
      </c>
      <c r="C415" s="155"/>
      <c r="D415" s="155"/>
      <c r="E415" s="156"/>
      <c r="F415" s="11">
        <f t="shared" si="24"/>
        <v>10799880</v>
      </c>
      <c r="H415" s="136">
        <v>27950</v>
      </c>
      <c r="I415" s="103"/>
      <c r="J415" s="136">
        <f t="shared" si="23"/>
        <v>10799880</v>
      </c>
    </row>
    <row r="416" spans="1:10" ht="15">
      <c r="A416" s="6">
        <v>352</v>
      </c>
      <c r="B416" s="154" t="s">
        <v>409</v>
      </c>
      <c r="C416" s="155"/>
      <c r="D416" s="155"/>
      <c r="E416" s="156"/>
      <c r="F416" s="11">
        <f t="shared" si="24"/>
        <v>11263560.000000002</v>
      </c>
      <c r="H416" s="136">
        <v>29150</v>
      </c>
      <c r="I416" s="103"/>
      <c r="J416" s="136">
        <f t="shared" si="23"/>
        <v>11263560.000000002</v>
      </c>
    </row>
    <row r="417" spans="1:10" ht="15">
      <c r="A417" s="6">
        <v>353</v>
      </c>
      <c r="B417" s="154" t="s">
        <v>410</v>
      </c>
      <c r="C417" s="155"/>
      <c r="D417" s="155"/>
      <c r="E417" s="156"/>
      <c r="F417" s="11">
        <f t="shared" si="24"/>
        <v>11109000</v>
      </c>
      <c r="H417" s="136">
        <v>28750</v>
      </c>
      <c r="I417" s="103"/>
      <c r="J417" s="136">
        <f t="shared" si="23"/>
        <v>11109000</v>
      </c>
    </row>
    <row r="418" spans="1:10" ht="15">
      <c r="A418" s="6">
        <v>354</v>
      </c>
      <c r="B418" s="154" t="s">
        <v>411</v>
      </c>
      <c r="C418" s="155"/>
      <c r="D418" s="155"/>
      <c r="E418" s="156"/>
      <c r="F418" s="11">
        <f t="shared" si="24"/>
        <v>10722600</v>
      </c>
      <c r="H418" s="136">
        <v>27750</v>
      </c>
      <c r="I418" s="103"/>
      <c r="J418" s="136">
        <f t="shared" si="23"/>
        <v>10722600</v>
      </c>
    </row>
    <row r="419" spans="1:10" ht="15">
      <c r="A419" s="6">
        <v>355</v>
      </c>
      <c r="B419" s="154" t="s">
        <v>412</v>
      </c>
      <c r="C419" s="155"/>
      <c r="D419" s="155"/>
      <c r="E419" s="156"/>
      <c r="F419" s="11">
        <f t="shared" si="24"/>
        <v>10490760</v>
      </c>
      <c r="H419" s="136">
        <v>27150</v>
      </c>
      <c r="I419" s="103"/>
      <c r="J419" s="136">
        <f t="shared" si="23"/>
        <v>10490760</v>
      </c>
    </row>
    <row r="420" spans="1:10" ht="15">
      <c r="A420" s="6">
        <v>356</v>
      </c>
      <c r="B420" s="154" t="s">
        <v>413</v>
      </c>
      <c r="C420" s="155"/>
      <c r="D420" s="155"/>
      <c r="E420" s="156"/>
      <c r="F420" s="11">
        <f t="shared" si="24"/>
        <v>10722600</v>
      </c>
      <c r="H420" s="136">
        <v>27750</v>
      </c>
      <c r="I420" s="103"/>
      <c r="J420" s="136">
        <f t="shared" si="23"/>
        <v>10722600</v>
      </c>
    </row>
    <row r="421" spans="1:10" ht="15">
      <c r="A421" s="6">
        <v>357</v>
      </c>
      <c r="B421" s="154" t="s">
        <v>414</v>
      </c>
      <c r="C421" s="155"/>
      <c r="D421" s="155"/>
      <c r="E421" s="156"/>
      <c r="F421" s="11">
        <f t="shared" si="24"/>
        <v>10413480</v>
      </c>
      <c r="H421" s="136">
        <v>26950</v>
      </c>
      <c r="I421" s="103"/>
      <c r="J421" s="136">
        <f t="shared" si="23"/>
        <v>10413480</v>
      </c>
    </row>
    <row r="422" spans="1:10" ht="15">
      <c r="A422" s="6">
        <v>358</v>
      </c>
      <c r="B422" s="154" t="s">
        <v>415</v>
      </c>
      <c r="C422" s="155"/>
      <c r="D422" s="155"/>
      <c r="E422" s="156"/>
      <c r="F422" s="11">
        <f t="shared" si="24"/>
        <v>10297560</v>
      </c>
      <c r="H422" s="136">
        <v>26650</v>
      </c>
      <c r="I422" s="103"/>
      <c r="J422" s="136">
        <f t="shared" si="23"/>
        <v>10297560</v>
      </c>
    </row>
    <row r="423" spans="1:10" ht="15">
      <c r="A423" s="6">
        <v>359</v>
      </c>
      <c r="B423" s="154" t="s">
        <v>416</v>
      </c>
      <c r="C423" s="155"/>
      <c r="D423" s="155"/>
      <c r="E423" s="156"/>
      <c r="F423" s="11">
        <f t="shared" si="24"/>
        <v>10374840</v>
      </c>
      <c r="H423" s="136">
        <v>26850</v>
      </c>
      <c r="I423" s="103"/>
      <c r="J423" s="136">
        <f t="shared" si="23"/>
        <v>10374840</v>
      </c>
    </row>
    <row r="424" spans="1:10" ht="15">
      <c r="A424" s="6">
        <v>360</v>
      </c>
      <c r="B424" s="154" t="s">
        <v>417</v>
      </c>
      <c r="C424" s="155"/>
      <c r="D424" s="155"/>
      <c r="E424" s="156"/>
      <c r="F424" s="11">
        <f t="shared" si="24"/>
        <v>10374840</v>
      </c>
      <c r="H424" s="136">
        <v>26850</v>
      </c>
      <c r="I424" s="103"/>
      <c r="J424" s="136">
        <f t="shared" si="23"/>
        <v>10374840</v>
      </c>
    </row>
    <row r="425" spans="1:10" ht="15">
      <c r="A425" s="6">
        <v>361</v>
      </c>
      <c r="B425" s="154" t="s">
        <v>418</v>
      </c>
      <c r="C425" s="155"/>
      <c r="D425" s="155"/>
      <c r="E425" s="156"/>
      <c r="F425" s="11">
        <f t="shared" si="24"/>
        <v>10413480</v>
      </c>
      <c r="H425" s="136">
        <v>26950</v>
      </c>
      <c r="I425" s="103"/>
      <c r="J425" s="136">
        <f t="shared" si="23"/>
        <v>10413480</v>
      </c>
    </row>
    <row r="426" spans="1:10" ht="15">
      <c r="A426" s="6">
        <v>362</v>
      </c>
      <c r="B426" s="154" t="s">
        <v>419</v>
      </c>
      <c r="C426" s="155"/>
      <c r="D426" s="155"/>
      <c r="E426" s="156"/>
      <c r="F426" s="11">
        <f t="shared" si="24"/>
        <v>10336200</v>
      </c>
      <c r="H426" s="136">
        <v>26750</v>
      </c>
      <c r="I426" s="103"/>
      <c r="J426" s="136">
        <f t="shared" si="23"/>
        <v>10336200</v>
      </c>
    </row>
    <row r="427" spans="1:10" ht="24" customHeight="1">
      <c r="A427" s="6"/>
      <c r="B427" s="157" t="s">
        <v>420</v>
      </c>
      <c r="C427" s="158"/>
      <c r="D427" s="158"/>
      <c r="E427" s="159"/>
      <c r="F427" s="10"/>
      <c r="H427" s="103"/>
      <c r="I427" s="103"/>
      <c r="J427" s="136">
        <f t="shared" si="23"/>
        <v>0</v>
      </c>
    </row>
    <row r="428" spans="1:10" ht="15">
      <c r="A428" s="6">
        <v>363</v>
      </c>
      <c r="B428" s="154" t="s">
        <v>421</v>
      </c>
      <c r="C428" s="155"/>
      <c r="D428" s="155"/>
      <c r="E428" s="156"/>
      <c r="F428" s="11">
        <f t="shared" si="24"/>
        <v>11476080.000000002</v>
      </c>
      <c r="H428" s="136">
        <v>29700</v>
      </c>
      <c r="I428" s="103"/>
      <c r="J428" s="136">
        <f t="shared" si="23"/>
        <v>11476080.000000002</v>
      </c>
    </row>
    <row r="429" spans="1:10" ht="15">
      <c r="A429" s="6">
        <v>364</v>
      </c>
      <c r="B429" s="154" t="s">
        <v>422</v>
      </c>
      <c r="C429" s="155"/>
      <c r="D429" s="155"/>
      <c r="E429" s="156"/>
      <c r="F429" s="11">
        <f t="shared" si="24"/>
        <v>10915800</v>
      </c>
      <c r="H429" s="136">
        <v>28250</v>
      </c>
      <c r="I429" s="103"/>
      <c r="J429" s="136">
        <f t="shared" si="23"/>
        <v>10915800</v>
      </c>
    </row>
    <row r="430" spans="1:10" ht="15">
      <c r="A430" s="6">
        <v>365</v>
      </c>
      <c r="B430" s="154" t="s">
        <v>423</v>
      </c>
      <c r="C430" s="155"/>
      <c r="D430" s="155"/>
      <c r="E430" s="156"/>
      <c r="F430" s="11">
        <f t="shared" si="24"/>
        <v>11263560.000000002</v>
      </c>
      <c r="H430" s="136">
        <v>29150</v>
      </c>
      <c r="I430" s="103"/>
      <c r="J430" s="136">
        <f t="shared" si="23"/>
        <v>11263560.000000002</v>
      </c>
    </row>
    <row r="431" spans="1:10" ht="15">
      <c r="A431" s="6">
        <v>366</v>
      </c>
      <c r="B431" s="154" t="s">
        <v>424</v>
      </c>
      <c r="C431" s="155"/>
      <c r="D431" s="155"/>
      <c r="E431" s="156"/>
      <c r="F431" s="11">
        <f t="shared" si="24"/>
        <v>10664640</v>
      </c>
      <c r="H431" s="136">
        <v>27600</v>
      </c>
      <c r="I431" s="103"/>
      <c r="J431" s="136">
        <f t="shared" si="23"/>
        <v>10664640</v>
      </c>
    </row>
    <row r="432" spans="1:10" ht="15">
      <c r="A432" s="6">
        <v>367</v>
      </c>
      <c r="B432" s="154" t="s">
        <v>425</v>
      </c>
      <c r="C432" s="155"/>
      <c r="D432" s="155"/>
      <c r="E432" s="156"/>
      <c r="F432" s="11">
        <f t="shared" si="24"/>
        <v>11282880.000000002</v>
      </c>
      <c r="H432" s="136">
        <v>29200</v>
      </c>
      <c r="I432" s="103"/>
      <c r="J432" s="136">
        <f t="shared" si="23"/>
        <v>11282880.000000002</v>
      </c>
    </row>
    <row r="433" spans="1:10" ht="15">
      <c r="A433" s="6">
        <v>368</v>
      </c>
      <c r="B433" s="154" t="s">
        <v>426</v>
      </c>
      <c r="C433" s="155"/>
      <c r="D433" s="155"/>
      <c r="E433" s="156"/>
      <c r="F433" s="11">
        <f t="shared" si="24"/>
        <v>10799880</v>
      </c>
      <c r="H433" s="136">
        <v>27950</v>
      </c>
      <c r="I433" s="103"/>
      <c r="J433" s="136">
        <f t="shared" si="23"/>
        <v>10799880</v>
      </c>
    </row>
    <row r="434" spans="1:10" ht="15">
      <c r="A434" s="6">
        <v>369</v>
      </c>
      <c r="B434" s="154" t="s">
        <v>427</v>
      </c>
      <c r="C434" s="155"/>
      <c r="D434" s="155"/>
      <c r="E434" s="156"/>
      <c r="F434" s="11">
        <f t="shared" si="24"/>
        <v>11263560.000000002</v>
      </c>
      <c r="H434" s="136">
        <v>29150</v>
      </c>
      <c r="I434" s="103"/>
      <c r="J434" s="136">
        <f t="shared" si="23"/>
        <v>11263560.000000002</v>
      </c>
    </row>
    <row r="435" spans="1:10" ht="15">
      <c r="A435" s="6">
        <v>370</v>
      </c>
      <c r="B435" s="154" t="s">
        <v>428</v>
      </c>
      <c r="C435" s="155"/>
      <c r="D435" s="155"/>
      <c r="E435" s="156"/>
      <c r="F435" s="11">
        <f t="shared" si="24"/>
        <v>10606680</v>
      </c>
      <c r="H435" s="136">
        <v>27450</v>
      </c>
      <c r="I435" s="103"/>
      <c r="J435" s="136">
        <f t="shared" si="23"/>
        <v>10606680</v>
      </c>
    </row>
    <row r="436" spans="1:10" ht="15">
      <c r="A436" s="6">
        <v>371</v>
      </c>
      <c r="B436" s="154" t="s">
        <v>429</v>
      </c>
      <c r="C436" s="155"/>
      <c r="D436" s="155"/>
      <c r="E436" s="156"/>
      <c r="F436" s="11">
        <f t="shared" si="24"/>
        <v>10336200</v>
      </c>
      <c r="H436" s="136">
        <v>26750</v>
      </c>
      <c r="I436" s="103"/>
      <c r="J436" s="136">
        <f t="shared" si="23"/>
        <v>10336200</v>
      </c>
    </row>
    <row r="437" spans="1:10" ht="15">
      <c r="A437" s="6">
        <v>372</v>
      </c>
      <c r="B437" s="154" t="s">
        <v>430</v>
      </c>
      <c r="C437" s="155"/>
      <c r="D437" s="155"/>
      <c r="E437" s="156"/>
      <c r="F437" s="11">
        <f t="shared" si="24"/>
        <v>10664640</v>
      </c>
      <c r="H437" s="136">
        <v>27600</v>
      </c>
      <c r="I437" s="103"/>
      <c r="J437" s="136">
        <f t="shared" si="23"/>
        <v>10664640</v>
      </c>
    </row>
    <row r="438" spans="1:10" ht="15">
      <c r="A438" s="6">
        <v>373</v>
      </c>
      <c r="B438" s="154" t="s">
        <v>431</v>
      </c>
      <c r="C438" s="155"/>
      <c r="D438" s="155"/>
      <c r="E438" s="156"/>
      <c r="F438" s="11">
        <f t="shared" si="24"/>
        <v>10336200</v>
      </c>
      <c r="H438" s="136">
        <v>26750</v>
      </c>
      <c r="I438" s="103"/>
      <c r="J438" s="136">
        <f t="shared" si="23"/>
        <v>10336200</v>
      </c>
    </row>
    <row r="439" spans="1:10" ht="15">
      <c r="A439" s="6">
        <v>374</v>
      </c>
      <c r="B439" s="154" t="s">
        <v>432</v>
      </c>
      <c r="C439" s="155"/>
      <c r="D439" s="155"/>
      <c r="E439" s="156"/>
      <c r="F439" s="11">
        <f t="shared" si="24"/>
        <v>11379480.000000002</v>
      </c>
      <c r="H439" s="136">
        <v>29450</v>
      </c>
      <c r="I439" s="103"/>
      <c r="J439" s="136">
        <f t="shared" si="23"/>
        <v>11379480.000000002</v>
      </c>
    </row>
    <row r="440" spans="1:10" ht="15">
      <c r="A440" s="6">
        <v>375</v>
      </c>
      <c r="B440" s="154" t="s">
        <v>433</v>
      </c>
      <c r="C440" s="155"/>
      <c r="D440" s="155"/>
      <c r="E440" s="156"/>
      <c r="F440" s="11">
        <f t="shared" si="24"/>
        <v>11765880.000000002</v>
      </c>
      <c r="H440" s="136">
        <v>30450</v>
      </c>
      <c r="I440" s="103"/>
      <c r="J440" s="136">
        <f t="shared" si="23"/>
        <v>11765880.000000002</v>
      </c>
    </row>
    <row r="441" spans="1:10" ht="15">
      <c r="A441" s="6">
        <v>376</v>
      </c>
      <c r="B441" s="154" t="s">
        <v>434</v>
      </c>
      <c r="C441" s="155"/>
      <c r="D441" s="155"/>
      <c r="E441" s="156"/>
      <c r="F441" s="11">
        <f t="shared" si="24"/>
        <v>11418120.000000002</v>
      </c>
      <c r="H441" s="136">
        <v>29550</v>
      </c>
      <c r="I441" s="103"/>
      <c r="J441" s="136">
        <f t="shared" si="23"/>
        <v>11418120.000000002</v>
      </c>
    </row>
    <row r="442" spans="1:10" ht="15">
      <c r="A442" s="6">
        <v>377</v>
      </c>
      <c r="B442" s="154" t="s">
        <v>435</v>
      </c>
      <c r="C442" s="155"/>
      <c r="D442" s="155"/>
      <c r="E442" s="156"/>
      <c r="F442" s="11">
        <f t="shared" si="24"/>
        <v>10877160</v>
      </c>
      <c r="H442" s="136">
        <v>28150</v>
      </c>
      <c r="I442" s="103"/>
      <c r="J442" s="136">
        <f t="shared" si="23"/>
        <v>10877160</v>
      </c>
    </row>
    <row r="443" spans="1:10" ht="15">
      <c r="A443" s="6">
        <v>378</v>
      </c>
      <c r="B443" s="154" t="s">
        <v>436</v>
      </c>
      <c r="C443" s="155"/>
      <c r="D443" s="155"/>
      <c r="E443" s="156"/>
      <c r="F443" s="11">
        <f t="shared" si="24"/>
        <v>11205600</v>
      </c>
      <c r="H443" s="136">
        <v>29000</v>
      </c>
      <c r="I443" s="103"/>
      <c r="J443" s="136">
        <f t="shared" si="23"/>
        <v>11205600</v>
      </c>
    </row>
    <row r="444" spans="1:10" ht="15">
      <c r="A444" s="6">
        <v>379</v>
      </c>
      <c r="B444" s="154" t="s">
        <v>437</v>
      </c>
      <c r="C444" s="155"/>
      <c r="D444" s="155"/>
      <c r="E444" s="156"/>
      <c r="F444" s="11">
        <f t="shared" si="24"/>
        <v>11649960.000000002</v>
      </c>
      <c r="H444" s="136">
        <v>30150</v>
      </c>
      <c r="I444" s="103"/>
      <c r="J444" s="136">
        <f t="shared" si="23"/>
        <v>11649960.000000002</v>
      </c>
    </row>
    <row r="445" spans="1:10" ht="15">
      <c r="A445" s="6">
        <v>380</v>
      </c>
      <c r="B445" s="154" t="s">
        <v>438</v>
      </c>
      <c r="C445" s="155"/>
      <c r="D445" s="155"/>
      <c r="E445" s="156"/>
      <c r="F445" s="11">
        <f t="shared" si="24"/>
        <v>10877160</v>
      </c>
      <c r="H445" s="136">
        <v>28150</v>
      </c>
      <c r="I445" s="103"/>
      <c r="J445" s="136">
        <f t="shared" si="23"/>
        <v>10877160</v>
      </c>
    </row>
    <row r="446" spans="1:10" ht="15">
      <c r="A446" s="6">
        <v>381</v>
      </c>
      <c r="B446" s="154" t="s">
        <v>439</v>
      </c>
      <c r="C446" s="155"/>
      <c r="D446" s="155"/>
      <c r="E446" s="156"/>
      <c r="F446" s="11">
        <f t="shared" si="24"/>
        <v>10799880</v>
      </c>
      <c r="H446" s="136">
        <v>27950</v>
      </c>
      <c r="I446" s="103"/>
      <c r="J446" s="136">
        <f t="shared" si="23"/>
        <v>10799880</v>
      </c>
    </row>
    <row r="447" spans="1:10" ht="15">
      <c r="A447" s="6">
        <v>382</v>
      </c>
      <c r="B447" s="154" t="s">
        <v>440</v>
      </c>
      <c r="C447" s="155"/>
      <c r="D447" s="155"/>
      <c r="E447" s="156"/>
      <c r="F447" s="11">
        <f t="shared" si="24"/>
        <v>11263560.000000002</v>
      </c>
      <c r="H447" s="136">
        <v>29150</v>
      </c>
      <c r="I447" s="103"/>
      <c r="J447" s="136">
        <f t="shared" si="23"/>
        <v>11263560.000000002</v>
      </c>
    </row>
    <row r="448" spans="1:10" ht="15">
      <c r="A448" s="6">
        <v>383</v>
      </c>
      <c r="B448" s="154" t="s">
        <v>441</v>
      </c>
      <c r="C448" s="155"/>
      <c r="D448" s="155"/>
      <c r="E448" s="156"/>
      <c r="F448" s="11">
        <f t="shared" si="24"/>
        <v>10877160</v>
      </c>
      <c r="H448" s="136">
        <v>28150</v>
      </c>
      <c r="I448" s="103"/>
      <c r="J448" s="136">
        <f t="shared" si="23"/>
        <v>10877160</v>
      </c>
    </row>
    <row r="449" spans="1:10" ht="15">
      <c r="A449" s="6">
        <v>384</v>
      </c>
      <c r="B449" s="154" t="s">
        <v>442</v>
      </c>
      <c r="C449" s="155"/>
      <c r="D449" s="155"/>
      <c r="E449" s="156"/>
      <c r="F449" s="11">
        <f t="shared" si="24"/>
        <v>10722600</v>
      </c>
      <c r="H449" s="136">
        <v>27750</v>
      </c>
      <c r="I449" s="103"/>
      <c r="J449" s="136">
        <f t="shared" si="23"/>
        <v>10722600</v>
      </c>
    </row>
    <row r="450" spans="1:10" ht="15">
      <c r="A450" s="6">
        <v>385</v>
      </c>
      <c r="B450" s="154" t="s">
        <v>443</v>
      </c>
      <c r="C450" s="155"/>
      <c r="D450" s="155"/>
      <c r="E450" s="156"/>
      <c r="F450" s="11">
        <f t="shared" si="24"/>
        <v>10722600</v>
      </c>
      <c r="H450" s="136">
        <v>27750</v>
      </c>
      <c r="I450" s="103"/>
      <c r="J450" s="136">
        <f t="shared" si="23"/>
        <v>10722600</v>
      </c>
    </row>
    <row r="451" spans="1:10" ht="15">
      <c r="A451" s="6">
        <v>386</v>
      </c>
      <c r="B451" s="154" t="s">
        <v>444</v>
      </c>
      <c r="C451" s="155"/>
      <c r="D451" s="155"/>
      <c r="E451" s="156"/>
      <c r="F451" s="11">
        <f t="shared" si="24"/>
        <v>10722600</v>
      </c>
      <c r="H451" s="136">
        <v>27750</v>
      </c>
      <c r="I451" s="103"/>
      <c r="J451" s="136">
        <f t="shared" si="23"/>
        <v>10722600</v>
      </c>
    </row>
    <row r="452" spans="1:10" ht="15">
      <c r="A452" s="6">
        <v>387</v>
      </c>
      <c r="B452" s="154" t="s">
        <v>445</v>
      </c>
      <c r="C452" s="155"/>
      <c r="D452" s="155"/>
      <c r="E452" s="156"/>
      <c r="F452" s="11">
        <f t="shared" si="24"/>
        <v>10722600</v>
      </c>
      <c r="H452" s="136">
        <v>27750</v>
      </c>
      <c r="I452" s="103"/>
      <c r="J452" s="136">
        <f t="shared" si="23"/>
        <v>10722600</v>
      </c>
    </row>
    <row r="453" spans="1:10" ht="15">
      <c r="A453" s="6">
        <v>388</v>
      </c>
      <c r="B453" s="154" t="s">
        <v>446</v>
      </c>
      <c r="C453" s="155"/>
      <c r="D453" s="155"/>
      <c r="E453" s="156"/>
      <c r="F453" s="11">
        <f t="shared" si="24"/>
        <v>10490760</v>
      </c>
      <c r="H453" s="136">
        <v>27150</v>
      </c>
      <c r="I453" s="103"/>
      <c r="J453" s="136">
        <f t="shared" si="23"/>
        <v>10490760</v>
      </c>
    </row>
    <row r="454" spans="1:10" ht="15">
      <c r="A454" s="6">
        <v>389</v>
      </c>
      <c r="B454" s="154" t="s">
        <v>447</v>
      </c>
      <c r="C454" s="155"/>
      <c r="D454" s="155"/>
      <c r="E454" s="156"/>
      <c r="F454" s="11">
        <f t="shared" si="24"/>
        <v>10722600</v>
      </c>
      <c r="H454" s="136">
        <v>27750</v>
      </c>
      <c r="I454" s="103"/>
      <c r="J454" s="136">
        <f t="shared" si="23"/>
        <v>10722600</v>
      </c>
    </row>
    <row r="455" spans="1:10" ht="15">
      <c r="A455" s="6">
        <v>390</v>
      </c>
      <c r="B455" s="154" t="s">
        <v>448</v>
      </c>
      <c r="C455" s="155"/>
      <c r="D455" s="155"/>
      <c r="E455" s="156"/>
      <c r="F455" s="11">
        <f t="shared" si="24"/>
        <v>10413480</v>
      </c>
      <c r="H455" s="136">
        <v>26950</v>
      </c>
      <c r="I455" s="103"/>
      <c r="J455" s="136">
        <f t="shared" si="23"/>
        <v>10413480</v>
      </c>
    </row>
    <row r="456" spans="1:10" ht="15">
      <c r="A456" s="6">
        <v>391</v>
      </c>
      <c r="B456" s="154" t="s">
        <v>449</v>
      </c>
      <c r="C456" s="155"/>
      <c r="D456" s="155"/>
      <c r="E456" s="156"/>
      <c r="F456" s="11">
        <f t="shared" si="24"/>
        <v>10645320</v>
      </c>
      <c r="H456" s="136">
        <v>27550</v>
      </c>
      <c r="I456" s="103"/>
      <c r="J456" s="136">
        <f t="shared" si="23"/>
        <v>10645320</v>
      </c>
    </row>
    <row r="457" spans="1:10" ht="15">
      <c r="A457" s="6">
        <v>392</v>
      </c>
      <c r="B457" s="154" t="s">
        <v>450</v>
      </c>
      <c r="C457" s="155"/>
      <c r="D457" s="155"/>
      <c r="E457" s="156"/>
      <c r="F457" s="11">
        <f t="shared" si="24"/>
        <v>10374840</v>
      </c>
      <c r="H457" s="136">
        <v>26850</v>
      </c>
      <c r="I457" s="103"/>
      <c r="J457" s="136">
        <f t="shared" si="23"/>
        <v>10374840</v>
      </c>
    </row>
    <row r="458" spans="1:10" ht="15">
      <c r="A458" s="6">
        <v>393</v>
      </c>
      <c r="B458" s="154" t="s">
        <v>451</v>
      </c>
      <c r="C458" s="155"/>
      <c r="D458" s="155"/>
      <c r="E458" s="156"/>
      <c r="F458" s="11">
        <f t="shared" si="24"/>
        <v>10626000</v>
      </c>
      <c r="H458" s="136">
        <v>27500</v>
      </c>
      <c r="I458" s="103"/>
      <c r="J458" s="136">
        <f t="shared" si="23"/>
        <v>10626000</v>
      </c>
    </row>
    <row r="459" spans="1:10" ht="24" customHeight="1">
      <c r="A459" s="6"/>
      <c r="B459" s="157" t="s">
        <v>452</v>
      </c>
      <c r="C459" s="158"/>
      <c r="D459" s="158"/>
      <c r="E459" s="159"/>
      <c r="F459" s="10"/>
      <c r="H459" s="103"/>
      <c r="I459" s="103"/>
      <c r="J459" s="136">
        <f t="shared" si="23"/>
        <v>0</v>
      </c>
    </row>
    <row r="460" spans="1:10" ht="15">
      <c r="A460" s="6">
        <v>394</v>
      </c>
      <c r="B460" s="154" t="s">
        <v>453</v>
      </c>
      <c r="C460" s="155"/>
      <c r="D460" s="155"/>
      <c r="E460" s="156"/>
      <c r="F460" s="11">
        <f aca="true" t="shared" si="25" ref="F460:F474">J460</f>
        <v>15417360.000000002</v>
      </c>
      <c r="H460" s="136">
        <v>39900</v>
      </c>
      <c r="I460" s="103"/>
      <c r="J460" s="136">
        <f aca="true" t="shared" si="26" ref="J460:J474">H460*$I$8*1.12*$I$7</f>
        <v>15417360.000000002</v>
      </c>
    </row>
    <row r="461" spans="1:10" ht="15">
      <c r="A461" s="6">
        <v>395</v>
      </c>
      <c r="B461" s="154" t="s">
        <v>454</v>
      </c>
      <c r="C461" s="155"/>
      <c r="D461" s="155"/>
      <c r="E461" s="156"/>
      <c r="F461" s="11">
        <f t="shared" si="25"/>
        <v>14973000.000000002</v>
      </c>
      <c r="H461" s="136">
        <v>38750</v>
      </c>
      <c r="I461" s="103"/>
      <c r="J461" s="136">
        <f t="shared" si="26"/>
        <v>14973000.000000002</v>
      </c>
    </row>
    <row r="462" spans="1:10" ht="15">
      <c r="A462" s="6">
        <v>396</v>
      </c>
      <c r="B462" s="154" t="s">
        <v>455</v>
      </c>
      <c r="C462" s="155"/>
      <c r="D462" s="155"/>
      <c r="E462" s="156"/>
      <c r="F462" s="11">
        <f t="shared" si="25"/>
        <v>15088920.000000002</v>
      </c>
      <c r="H462" s="136">
        <v>39050</v>
      </c>
      <c r="I462" s="103"/>
      <c r="J462" s="136">
        <f t="shared" si="26"/>
        <v>15088920.000000002</v>
      </c>
    </row>
    <row r="463" spans="1:10" ht="15">
      <c r="A463" s="6">
        <v>397</v>
      </c>
      <c r="B463" s="154" t="s">
        <v>456</v>
      </c>
      <c r="C463" s="155"/>
      <c r="D463" s="155"/>
      <c r="E463" s="156"/>
      <c r="F463" s="11">
        <f t="shared" si="25"/>
        <v>15069600.000000002</v>
      </c>
      <c r="H463" s="136">
        <v>39000</v>
      </c>
      <c r="I463" s="103"/>
      <c r="J463" s="136">
        <f t="shared" si="26"/>
        <v>15069600.000000002</v>
      </c>
    </row>
    <row r="464" spans="1:10" ht="15">
      <c r="A464" s="6">
        <v>398</v>
      </c>
      <c r="B464" s="154" t="s">
        <v>457</v>
      </c>
      <c r="C464" s="155"/>
      <c r="D464" s="155"/>
      <c r="E464" s="156"/>
      <c r="F464" s="11">
        <f t="shared" si="25"/>
        <v>15050280.000000002</v>
      </c>
      <c r="H464" s="136">
        <v>38950</v>
      </c>
      <c r="I464" s="103"/>
      <c r="J464" s="136">
        <f t="shared" si="26"/>
        <v>15050280.000000002</v>
      </c>
    </row>
    <row r="465" spans="1:10" ht="15">
      <c r="A465" s="6">
        <v>399</v>
      </c>
      <c r="B465" s="154" t="s">
        <v>458</v>
      </c>
      <c r="C465" s="155"/>
      <c r="D465" s="155"/>
      <c r="E465" s="156"/>
      <c r="F465" s="11">
        <f t="shared" si="25"/>
        <v>15050280.000000002</v>
      </c>
      <c r="H465" s="136">
        <v>38950</v>
      </c>
      <c r="I465" s="103"/>
      <c r="J465" s="136">
        <f t="shared" si="26"/>
        <v>15050280.000000002</v>
      </c>
    </row>
    <row r="466" spans="1:10" ht="15">
      <c r="A466" s="6">
        <v>400</v>
      </c>
      <c r="B466" s="154" t="s">
        <v>459</v>
      </c>
      <c r="C466" s="155"/>
      <c r="D466" s="155"/>
      <c r="E466" s="156"/>
      <c r="F466" s="11">
        <f t="shared" si="25"/>
        <v>15050280.000000002</v>
      </c>
      <c r="H466" s="136">
        <v>38950</v>
      </c>
      <c r="I466" s="103"/>
      <c r="J466" s="136">
        <f t="shared" si="26"/>
        <v>15050280.000000002</v>
      </c>
    </row>
    <row r="467" spans="1:10" ht="24" customHeight="1">
      <c r="A467" s="6"/>
      <c r="B467" s="157" t="s">
        <v>460</v>
      </c>
      <c r="C467" s="158"/>
      <c r="D467" s="158"/>
      <c r="E467" s="159"/>
      <c r="F467" s="10"/>
      <c r="H467" s="103"/>
      <c r="I467" s="103"/>
      <c r="J467" s="136">
        <f t="shared" si="26"/>
        <v>0</v>
      </c>
    </row>
    <row r="468" spans="1:10" ht="15">
      <c r="A468" s="6">
        <v>401</v>
      </c>
      <c r="B468" s="154" t="s">
        <v>461</v>
      </c>
      <c r="C468" s="155"/>
      <c r="D468" s="155"/>
      <c r="E468" s="156"/>
      <c r="F468" s="11">
        <f t="shared" si="25"/>
        <v>15185520.000000002</v>
      </c>
      <c r="H468" s="136">
        <v>39300</v>
      </c>
      <c r="I468" s="103"/>
      <c r="J468" s="136">
        <f t="shared" si="26"/>
        <v>15185520.000000002</v>
      </c>
    </row>
    <row r="469" spans="1:10" ht="15">
      <c r="A469" s="6">
        <v>402</v>
      </c>
      <c r="B469" s="154" t="s">
        <v>462</v>
      </c>
      <c r="C469" s="155"/>
      <c r="D469" s="155"/>
      <c r="E469" s="156"/>
      <c r="F469" s="11">
        <f t="shared" si="25"/>
        <v>15378720.000000002</v>
      </c>
      <c r="H469" s="136">
        <v>39800</v>
      </c>
      <c r="I469" s="103"/>
      <c r="J469" s="136">
        <f t="shared" si="26"/>
        <v>15378720.000000002</v>
      </c>
    </row>
    <row r="470" spans="1:10" ht="15">
      <c r="A470" s="6">
        <v>403</v>
      </c>
      <c r="B470" s="154" t="s">
        <v>463</v>
      </c>
      <c r="C470" s="155"/>
      <c r="D470" s="155"/>
      <c r="E470" s="156"/>
      <c r="F470" s="11">
        <f t="shared" si="25"/>
        <v>15262800.000000002</v>
      </c>
      <c r="H470" s="136">
        <v>39500</v>
      </c>
      <c r="I470" s="103"/>
      <c r="J470" s="136">
        <f t="shared" si="26"/>
        <v>15262800.000000002</v>
      </c>
    </row>
    <row r="471" spans="1:10" ht="15">
      <c r="A471" s="6">
        <v>404</v>
      </c>
      <c r="B471" s="154" t="s">
        <v>464</v>
      </c>
      <c r="C471" s="155"/>
      <c r="D471" s="155"/>
      <c r="E471" s="156"/>
      <c r="F471" s="11">
        <f t="shared" si="25"/>
        <v>15069600.000000002</v>
      </c>
      <c r="H471" s="136">
        <v>39000</v>
      </c>
      <c r="I471" s="103"/>
      <c r="J471" s="136">
        <f t="shared" si="26"/>
        <v>15069600.000000002</v>
      </c>
    </row>
    <row r="472" spans="1:10" ht="15">
      <c r="A472" s="6">
        <v>405</v>
      </c>
      <c r="B472" s="154" t="s">
        <v>465</v>
      </c>
      <c r="C472" s="155"/>
      <c r="D472" s="155"/>
      <c r="E472" s="156"/>
      <c r="F472" s="11">
        <f t="shared" si="25"/>
        <v>14973000.000000002</v>
      </c>
      <c r="H472" s="136">
        <v>38750</v>
      </c>
      <c r="I472" s="103"/>
      <c r="J472" s="136">
        <f t="shared" si="26"/>
        <v>14973000.000000002</v>
      </c>
    </row>
    <row r="473" spans="1:10" ht="15">
      <c r="A473" s="6">
        <v>406</v>
      </c>
      <c r="B473" s="154" t="s">
        <v>466</v>
      </c>
      <c r="C473" s="155"/>
      <c r="D473" s="155"/>
      <c r="E473" s="156"/>
      <c r="F473" s="11">
        <f t="shared" si="25"/>
        <v>15050280.000000002</v>
      </c>
      <c r="H473" s="136">
        <v>38950</v>
      </c>
      <c r="I473" s="103"/>
      <c r="J473" s="136">
        <f t="shared" si="26"/>
        <v>15050280.000000002</v>
      </c>
    </row>
    <row r="474" spans="1:10" ht="15">
      <c r="A474" s="6">
        <v>407</v>
      </c>
      <c r="B474" s="154" t="s">
        <v>467</v>
      </c>
      <c r="C474" s="155"/>
      <c r="D474" s="155"/>
      <c r="E474" s="156"/>
      <c r="F474" s="11">
        <f t="shared" si="25"/>
        <v>15050280.000000002</v>
      </c>
      <c r="H474" s="136">
        <v>38950</v>
      </c>
      <c r="I474" s="103"/>
      <c r="J474" s="136">
        <f t="shared" si="26"/>
        <v>15050280.000000002</v>
      </c>
    </row>
    <row r="475" spans="1:8" ht="15">
      <c r="A475" s="15"/>
      <c r="B475" s="153"/>
      <c r="C475" s="153"/>
      <c r="D475" s="153"/>
      <c r="E475" s="153"/>
      <c r="F475" s="17"/>
      <c r="H475" s="15"/>
    </row>
    <row r="476" spans="1:8" ht="15">
      <c r="A476" s="15"/>
      <c r="B476" s="153"/>
      <c r="C476" s="153"/>
      <c r="D476" s="153"/>
      <c r="E476" s="153"/>
      <c r="F476" s="17"/>
      <c r="H476" s="15"/>
    </row>
    <row r="477" spans="1:8" ht="15">
      <c r="A477" s="15"/>
      <c r="B477" s="153"/>
      <c r="C477" s="153"/>
      <c r="D477" s="153"/>
      <c r="E477" s="153"/>
      <c r="F477" s="17"/>
      <c r="H477" s="15"/>
    </row>
    <row r="478" spans="1:8" ht="15">
      <c r="A478" s="15"/>
      <c r="B478" s="153"/>
      <c r="C478" s="153"/>
      <c r="D478" s="153"/>
      <c r="E478" s="153"/>
      <c r="F478" s="17"/>
      <c r="H478" s="15"/>
    </row>
    <row r="479" spans="1:8" ht="15">
      <c r="A479" s="15"/>
      <c r="B479" s="153"/>
      <c r="C479" s="153"/>
      <c r="D479" s="153"/>
      <c r="E479" s="153"/>
      <c r="F479" s="17"/>
      <c r="H479" s="15"/>
    </row>
    <row r="480" spans="1:8" ht="15">
      <c r="A480" s="15"/>
      <c r="B480" s="153"/>
      <c r="C480" s="153"/>
      <c r="D480" s="153"/>
      <c r="E480" s="153"/>
      <c r="F480" s="17"/>
      <c r="H480" s="15"/>
    </row>
    <row r="481" spans="1:8" ht="15">
      <c r="A481" s="15"/>
      <c r="B481" s="153"/>
      <c r="C481" s="153"/>
      <c r="D481" s="153"/>
      <c r="E481" s="153"/>
      <c r="F481" s="15"/>
      <c r="H481" s="15"/>
    </row>
    <row r="482" spans="1:8" ht="15">
      <c r="A482" s="15"/>
      <c r="B482" s="153"/>
      <c r="C482" s="153"/>
      <c r="D482" s="153"/>
      <c r="E482" s="153"/>
      <c r="F482" s="15"/>
      <c r="H482" s="15"/>
    </row>
    <row r="483" spans="1:8" ht="15">
      <c r="A483" s="15"/>
      <c r="B483" s="15"/>
      <c r="C483" s="15"/>
      <c r="D483" s="15"/>
      <c r="E483" s="15"/>
      <c r="F483" s="15"/>
      <c r="H483" s="15"/>
    </row>
    <row r="484" spans="1:8" ht="15">
      <c r="A484" s="15"/>
      <c r="B484" s="15"/>
      <c r="C484" s="15"/>
      <c r="D484" s="15"/>
      <c r="E484" s="15"/>
      <c r="F484" s="15"/>
      <c r="H484" s="15"/>
    </row>
    <row r="485" spans="1:8" ht="15">
      <c r="A485" s="15"/>
      <c r="B485" s="15"/>
      <c r="C485" s="15"/>
      <c r="D485" s="15"/>
      <c r="E485" s="15"/>
      <c r="F485" s="15"/>
      <c r="H485" s="15"/>
    </row>
    <row r="486" spans="1:8" ht="15">
      <c r="A486" s="15"/>
      <c r="B486" s="15"/>
      <c r="C486" s="15"/>
      <c r="D486" s="15"/>
      <c r="E486" s="15"/>
      <c r="F486" s="15"/>
      <c r="H486" s="15"/>
    </row>
    <row r="487" spans="1:8" ht="15">
      <c r="A487" s="15"/>
      <c r="B487" s="15"/>
      <c r="C487" s="15"/>
      <c r="D487" s="15"/>
      <c r="E487" s="15"/>
      <c r="F487" s="15"/>
      <c r="H487" s="15"/>
    </row>
    <row r="488" spans="1:8" ht="15">
      <c r="A488" s="15"/>
      <c r="B488" s="15"/>
      <c r="C488" s="15"/>
      <c r="D488" s="15"/>
      <c r="E488" s="15"/>
      <c r="F488" s="15"/>
      <c r="H488" s="15"/>
    </row>
    <row r="489" spans="1:8" ht="15">
      <c r="A489" s="15"/>
      <c r="B489" s="15"/>
      <c r="C489" s="15"/>
      <c r="D489" s="15"/>
      <c r="E489" s="15"/>
      <c r="F489" s="15"/>
      <c r="H489" s="15"/>
    </row>
    <row r="490" spans="1:8" ht="15">
      <c r="A490" s="15"/>
      <c r="B490" s="15"/>
      <c r="C490" s="15"/>
      <c r="D490" s="15"/>
      <c r="E490" s="15"/>
      <c r="F490" s="15"/>
      <c r="H490" s="15"/>
    </row>
    <row r="491" spans="1:8" ht="15">
      <c r="A491" s="15"/>
      <c r="B491" s="15"/>
      <c r="C491" s="15"/>
      <c r="D491" s="15"/>
      <c r="E491" s="15"/>
      <c r="F491" s="15"/>
      <c r="H491" s="15"/>
    </row>
    <row r="492" spans="1:8" ht="15">
      <c r="A492" s="15"/>
      <c r="B492" s="15"/>
      <c r="C492" s="15"/>
      <c r="D492" s="15"/>
      <c r="E492" s="15"/>
      <c r="F492" s="15"/>
      <c r="H492" s="15"/>
    </row>
    <row r="493" spans="1:8" ht="15">
      <c r="A493" s="15"/>
      <c r="B493" s="15"/>
      <c r="C493" s="15"/>
      <c r="D493" s="15"/>
      <c r="E493" s="15"/>
      <c r="F493" s="15"/>
      <c r="H493" s="15"/>
    </row>
    <row r="494" spans="1:8" ht="15">
      <c r="A494" s="15"/>
      <c r="B494" s="15"/>
      <c r="C494" s="15"/>
      <c r="D494" s="15"/>
      <c r="E494" s="15"/>
      <c r="F494" s="15"/>
      <c r="H494" s="15"/>
    </row>
    <row r="495" spans="1:8" ht="15">
      <c r="A495" s="15"/>
      <c r="B495" s="15"/>
      <c r="C495" s="15"/>
      <c r="D495" s="15"/>
      <c r="E495" s="15"/>
      <c r="F495" s="15"/>
      <c r="H495" s="15"/>
    </row>
    <row r="496" spans="1:8" ht="15">
      <c r="A496" s="15"/>
      <c r="B496" s="15"/>
      <c r="C496" s="15"/>
      <c r="D496" s="15"/>
      <c r="E496" s="15"/>
      <c r="F496" s="15"/>
      <c r="H496" s="15"/>
    </row>
    <row r="497" spans="1:8" ht="15">
      <c r="A497" s="15"/>
      <c r="B497" s="15"/>
      <c r="C497" s="15"/>
      <c r="D497" s="15"/>
      <c r="E497" s="15"/>
      <c r="F497" s="15"/>
      <c r="H497" s="15"/>
    </row>
    <row r="498" spans="1:8" ht="15">
      <c r="A498" s="15"/>
      <c r="B498" s="15"/>
      <c r="C498" s="15"/>
      <c r="D498" s="15"/>
      <c r="E498" s="15"/>
      <c r="F498" s="15"/>
      <c r="H498" s="15"/>
    </row>
    <row r="499" spans="1:8" ht="15">
      <c r="A499" s="15"/>
      <c r="B499" s="15"/>
      <c r="C499" s="15"/>
      <c r="D499" s="15"/>
      <c r="E499" s="15"/>
      <c r="F499" s="15"/>
      <c r="H499" s="15"/>
    </row>
    <row r="500" spans="1:8" ht="15">
      <c r="A500" s="15"/>
      <c r="B500" s="15"/>
      <c r="C500" s="15"/>
      <c r="D500" s="15"/>
      <c r="E500" s="15"/>
      <c r="F500" s="15"/>
      <c r="H500" s="15"/>
    </row>
    <row r="501" spans="1:8" ht="15">
      <c r="A501" s="15"/>
      <c r="B501" s="15"/>
      <c r="C501" s="15"/>
      <c r="D501" s="15"/>
      <c r="E501" s="15"/>
      <c r="F501" s="15"/>
      <c r="H501" s="15"/>
    </row>
    <row r="502" spans="1:8" ht="15">
      <c r="A502" s="15"/>
      <c r="B502" s="15"/>
      <c r="C502" s="15"/>
      <c r="D502" s="15"/>
      <c r="E502" s="15"/>
      <c r="F502" s="15"/>
      <c r="H502" s="15"/>
    </row>
    <row r="503" spans="1:8" ht="15">
      <c r="A503" s="15"/>
      <c r="B503" s="15"/>
      <c r="C503" s="15"/>
      <c r="D503" s="15"/>
      <c r="E503" s="15"/>
      <c r="F503" s="15"/>
      <c r="H503" s="15"/>
    </row>
    <row r="504" spans="1:8" ht="15">
      <c r="A504" s="15"/>
      <c r="B504" s="15"/>
      <c r="C504" s="15"/>
      <c r="D504" s="15"/>
      <c r="E504" s="15"/>
      <c r="F504" s="15"/>
      <c r="H504" s="15"/>
    </row>
    <row r="505" spans="1:8" ht="15">
      <c r="A505" s="15"/>
      <c r="B505" s="15"/>
      <c r="C505" s="15"/>
      <c r="D505" s="15"/>
      <c r="E505" s="15"/>
      <c r="F505" s="15"/>
      <c r="H505" s="15"/>
    </row>
    <row r="506" spans="1:8" ht="15">
      <c r="A506" s="15"/>
      <c r="B506" s="15"/>
      <c r="C506" s="15"/>
      <c r="D506" s="15"/>
      <c r="E506" s="15"/>
      <c r="F506" s="15"/>
      <c r="H506" s="15"/>
    </row>
    <row r="507" spans="1:8" ht="15">
      <c r="A507" s="15"/>
      <c r="B507" s="15"/>
      <c r="C507" s="15"/>
      <c r="D507" s="15"/>
      <c r="E507" s="15"/>
      <c r="F507" s="15"/>
      <c r="H507" s="15"/>
    </row>
    <row r="508" spans="1:8" ht="15">
      <c r="A508" s="15"/>
      <c r="B508" s="15"/>
      <c r="C508" s="15"/>
      <c r="D508" s="15"/>
      <c r="E508" s="15"/>
      <c r="F508" s="15"/>
      <c r="H508" s="15"/>
    </row>
    <row r="509" spans="1:8" ht="15">
      <c r="A509" s="15"/>
      <c r="B509" s="15"/>
      <c r="C509" s="15"/>
      <c r="D509" s="15"/>
      <c r="E509" s="15"/>
      <c r="F509" s="15"/>
      <c r="H509" s="15"/>
    </row>
    <row r="510" spans="1:8" ht="15">
      <c r="A510" s="15"/>
      <c r="B510" s="15"/>
      <c r="C510" s="15"/>
      <c r="D510" s="15"/>
      <c r="E510" s="15"/>
      <c r="F510" s="15"/>
      <c r="H510" s="15"/>
    </row>
    <row r="511" spans="1:8" ht="15">
      <c r="A511" s="15"/>
      <c r="B511" s="15"/>
      <c r="C511" s="15"/>
      <c r="D511" s="15"/>
      <c r="E511" s="15"/>
      <c r="F511" s="15"/>
      <c r="H511" s="15"/>
    </row>
    <row r="512" spans="1:8" ht="15">
      <c r="A512" s="15"/>
      <c r="B512" s="15"/>
      <c r="C512" s="15"/>
      <c r="D512" s="15"/>
      <c r="E512" s="15"/>
      <c r="F512" s="15"/>
      <c r="H512" s="15"/>
    </row>
    <row r="513" spans="1:8" ht="15">
      <c r="A513" s="15"/>
      <c r="B513" s="15"/>
      <c r="C513" s="15"/>
      <c r="D513" s="15"/>
      <c r="E513" s="15"/>
      <c r="F513" s="15"/>
      <c r="H513" s="15"/>
    </row>
    <row r="514" spans="1:8" ht="15">
      <c r="A514" s="15"/>
      <c r="B514" s="15"/>
      <c r="C514" s="15"/>
      <c r="D514" s="15"/>
      <c r="E514" s="15"/>
      <c r="F514" s="15"/>
      <c r="H514" s="15"/>
    </row>
    <row r="515" spans="1:8" ht="15">
      <c r="A515" s="15"/>
      <c r="B515" s="15"/>
      <c r="C515" s="15"/>
      <c r="D515" s="15"/>
      <c r="E515" s="15"/>
      <c r="F515" s="15"/>
      <c r="H515" s="15"/>
    </row>
    <row r="516" spans="1:8" ht="15">
      <c r="A516" s="15"/>
      <c r="B516" s="15"/>
      <c r="C516" s="15"/>
      <c r="D516" s="15"/>
      <c r="E516" s="15"/>
      <c r="F516" s="15"/>
      <c r="H516" s="15"/>
    </row>
    <row r="517" spans="1:8" ht="15">
      <c r="A517" s="15"/>
      <c r="B517" s="15"/>
      <c r="C517" s="15"/>
      <c r="D517" s="15"/>
      <c r="E517" s="15"/>
      <c r="F517" s="15"/>
      <c r="H517" s="15"/>
    </row>
    <row r="518" ht="15">
      <c r="H518" s="15"/>
    </row>
    <row r="519" ht="15">
      <c r="H519" s="15"/>
    </row>
  </sheetData>
  <sheetProtection password="F696" sheet="1" objects="1" scenarios="1" selectLockedCells="1" selectUnlockedCells="1"/>
  <mergeCells count="479">
    <mergeCell ref="B209:E209"/>
    <mergeCell ref="B204:E204"/>
    <mergeCell ref="B205:E205"/>
    <mergeCell ref="B206:E206"/>
    <mergeCell ref="B207:E207"/>
    <mergeCell ref="B208:E208"/>
    <mergeCell ref="B199:E199"/>
    <mergeCell ref="B200:E200"/>
    <mergeCell ref="B201:E201"/>
    <mergeCell ref="B202:E202"/>
    <mergeCell ref="B203:E203"/>
    <mergeCell ref="B194:E194"/>
    <mergeCell ref="B195:E195"/>
    <mergeCell ref="B196:E196"/>
    <mergeCell ref="B197:E197"/>
    <mergeCell ref="B198:E198"/>
    <mergeCell ref="B189:E189"/>
    <mergeCell ref="B190:E190"/>
    <mergeCell ref="B191:E191"/>
    <mergeCell ref="B192:E192"/>
    <mergeCell ref="B193:E193"/>
    <mergeCell ref="B184:E184"/>
    <mergeCell ref="B185:E185"/>
    <mergeCell ref="B186:E186"/>
    <mergeCell ref="B187:E187"/>
    <mergeCell ref="B188:E188"/>
    <mergeCell ref="B179:E179"/>
    <mergeCell ref="B180:E180"/>
    <mergeCell ref="B181:E181"/>
    <mergeCell ref="B182:E182"/>
    <mergeCell ref="B183:E183"/>
    <mergeCell ref="B174:E174"/>
    <mergeCell ref="B175:E175"/>
    <mergeCell ref="B176:E176"/>
    <mergeCell ref="B177:E177"/>
    <mergeCell ref="B178:E178"/>
    <mergeCell ref="B169:E169"/>
    <mergeCell ref="B170:E170"/>
    <mergeCell ref="B171:E171"/>
    <mergeCell ref="B172:E172"/>
    <mergeCell ref="B173:E173"/>
    <mergeCell ref="B165:E165"/>
    <mergeCell ref="A162:F162"/>
    <mergeCell ref="B166:E166"/>
    <mergeCell ref="B167:E167"/>
    <mergeCell ref="B168:E168"/>
    <mergeCell ref="B160:E160"/>
    <mergeCell ref="B161:E161"/>
    <mergeCell ref="B163:E163"/>
    <mergeCell ref="B164:E164"/>
    <mergeCell ref="B155:E155"/>
    <mergeCell ref="B156:E156"/>
    <mergeCell ref="B157:E157"/>
    <mergeCell ref="B158:E158"/>
    <mergeCell ref="B159:E159"/>
    <mergeCell ref="B150:E150"/>
    <mergeCell ref="B151:E151"/>
    <mergeCell ref="B152:E152"/>
    <mergeCell ref="B153:E153"/>
    <mergeCell ref="B154:E154"/>
    <mergeCell ref="B145:E145"/>
    <mergeCell ref="B146:E146"/>
    <mergeCell ref="B147:E147"/>
    <mergeCell ref="B148:E148"/>
    <mergeCell ref="B149:E149"/>
    <mergeCell ref="B140:E140"/>
    <mergeCell ref="B141:E141"/>
    <mergeCell ref="B142:E142"/>
    <mergeCell ref="B143:E143"/>
    <mergeCell ref="B144:E144"/>
    <mergeCell ref="B135:E135"/>
    <mergeCell ref="B136:E136"/>
    <mergeCell ref="B137:E137"/>
    <mergeCell ref="B138:E138"/>
    <mergeCell ref="B139:E139"/>
    <mergeCell ref="B131:E131"/>
    <mergeCell ref="B132:E132"/>
    <mergeCell ref="B133:E133"/>
    <mergeCell ref="B134:E134"/>
    <mergeCell ref="A128:F128"/>
    <mergeCell ref="B126:E126"/>
    <mergeCell ref="B127:E127"/>
    <mergeCell ref="B129:E129"/>
    <mergeCell ref="B130:E130"/>
    <mergeCell ref="B121:E121"/>
    <mergeCell ref="B122:E122"/>
    <mergeCell ref="B123:E123"/>
    <mergeCell ref="B124:E124"/>
    <mergeCell ref="B125:E125"/>
    <mergeCell ref="B116:E116"/>
    <mergeCell ref="B117:E117"/>
    <mergeCell ref="B118:E118"/>
    <mergeCell ref="B119:E119"/>
    <mergeCell ref="B120:E120"/>
    <mergeCell ref="B111:E111"/>
    <mergeCell ref="B112:E112"/>
    <mergeCell ref="B113:E113"/>
    <mergeCell ref="B114:E114"/>
    <mergeCell ref="B115:E115"/>
    <mergeCell ref="B106:E106"/>
    <mergeCell ref="B107:E107"/>
    <mergeCell ref="B108:E108"/>
    <mergeCell ref="B109:E109"/>
    <mergeCell ref="B110:E110"/>
    <mergeCell ref="B101:E101"/>
    <mergeCell ref="B102:E102"/>
    <mergeCell ref="B103:E103"/>
    <mergeCell ref="B104:E104"/>
    <mergeCell ref="B105:E105"/>
    <mergeCell ref="B96:E96"/>
    <mergeCell ref="B97:E97"/>
    <mergeCell ref="B98:E98"/>
    <mergeCell ref="B99:E99"/>
    <mergeCell ref="B100:E100"/>
    <mergeCell ref="B92:E92"/>
    <mergeCell ref="B93:E93"/>
    <mergeCell ref="B94:E94"/>
    <mergeCell ref="A81:F81"/>
    <mergeCell ref="B95:E95"/>
    <mergeCell ref="B87:E87"/>
    <mergeCell ref="B88:E88"/>
    <mergeCell ref="B89:E89"/>
    <mergeCell ref="B90:E90"/>
    <mergeCell ref="B91:E91"/>
    <mergeCell ref="B82:E82"/>
    <mergeCell ref="B83:E83"/>
    <mergeCell ref="B84:E84"/>
    <mergeCell ref="B85:E85"/>
    <mergeCell ref="B86:E86"/>
    <mergeCell ref="B79:E79"/>
    <mergeCell ref="A78:F78"/>
    <mergeCell ref="B80:E80"/>
    <mergeCell ref="C2:F2"/>
    <mergeCell ref="C4:F4"/>
    <mergeCell ref="B7:F7"/>
    <mergeCell ref="B8:F8"/>
    <mergeCell ref="C5:F5"/>
    <mergeCell ref="B20:E20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1:E21"/>
    <mergeCell ref="B22:E22"/>
    <mergeCell ref="B23:E23"/>
    <mergeCell ref="B24:E24"/>
    <mergeCell ref="B25:E25"/>
    <mergeCell ref="B28:E28"/>
    <mergeCell ref="B29:E29"/>
    <mergeCell ref="B30:E30"/>
    <mergeCell ref="B31:E31"/>
    <mergeCell ref="B26:E26"/>
    <mergeCell ref="B27:E27"/>
    <mergeCell ref="B43:E43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55:E55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67:E67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74:E74"/>
    <mergeCell ref="B75:E75"/>
    <mergeCell ref="B76:E76"/>
    <mergeCell ref="B77:E77"/>
    <mergeCell ref="B68:E68"/>
    <mergeCell ref="B69:E69"/>
    <mergeCell ref="B70:E70"/>
    <mergeCell ref="B71:E71"/>
    <mergeCell ref="B72:E72"/>
    <mergeCell ref="B73:E73"/>
    <mergeCell ref="B225:E225"/>
    <mergeCell ref="B226:E226"/>
    <mergeCell ref="B227:E227"/>
    <mergeCell ref="B211:E211"/>
    <mergeCell ref="B212:E212"/>
    <mergeCell ref="B213:E213"/>
    <mergeCell ref="B214:E214"/>
    <mergeCell ref="B215:E215"/>
    <mergeCell ref="B216:E216"/>
    <mergeCell ref="B217:E217"/>
    <mergeCell ref="B218:E218"/>
    <mergeCell ref="B237:E237"/>
    <mergeCell ref="A210:F210"/>
    <mergeCell ref="B238:E238"/>
    <mergeCell ref="B239:E239"/>
    <mergeCell ref="B240:E240"/>
    <mergeCell ref="B241:E241"/>
    <mergeCell ref="B242:E242"/>
    <mergeCell ref="B243:E243"/>
    <mergeCell ref="B244:E244"/>
    <mergeCell ref="B228:E228"/>
    <mergeCell ref="B229:E229"/>
    <mergeCell ref="B230:E230"/>
    <mergeCell ref="B231:E231"/>
    <mergeCell ref="B232:E232"/>
    <mergeCell ref="B233:E233"/>
    <mergeCell ref="B234:E234"/>
    <mergeCell ref="B235:E235"/>
    <mergeCell ref="B236:E236"/>
    <mergeCell ref="B219:E219"/>
    <mergeCell ref="B220:E220"/>
    <mergeCell ref="B221:E221"/>
    <mergeCell ref="B222:E222"/>
    <mergeCell ref="B223:E223"/>
    <mergeCell ref="B224:E224"/>
    <mergeCell ref="B245:E245"/>
    <mergeCell ref="B246:E246"/>
    <mergeCell ref="B247:E247"/>
    <mergeCell ref="B248:E248"/>
    <mergeCell ref="B249:E249"/>
    <mergeCell ref="B250:E250"/>
    <mergeCell ref="B251:E251"/>
    <mergeCell ref="B252:E252"/>
    <mergeCell ref="B253:E253"/>
    <mergeCell ref="B254:E254"/>
    <mergeCell ref="B255:E255"/>
    <mergeCell ref="B256:E256"/>
    <mergeCell ref="B257:E257"/>
    <mergeCell ref="B258:E258"/>
    <mergeCell ref="B259:E259"/>
    <mergeCell ref="B260:E260"/>
    <mergeCell ref="B261:E261"/>
    <mergeCell ref="B262:E262"/>
    <mergeCell ref="B263:E263"/>
    <mergeCell ref="B264:E264"/>
    <mergeCell ref="B265:E265"/>
    <mergeCell ref="B266:E266"/>
    <mergeCell ref="B267:E267"/>
    <mergeCell ref="B268:E268"/>
    <mergeCell ref="B269:E269"/>
    <mergeCell ref="B270:E270"/>
    <mergeCell ref="B271:E271"/>
    <mergeCell ref="B272:E272"/>
    <mergeCell ref="B273:E273"/>
    <mergeCell ref="B274:E274"/>
    <mergeCell ref="B275:E275"/>
    <mergeCell ref="B276:E276"/>
    <mergeCell ref="B277:E277"/>
    <mergeCell ref="B278:E278"/>
    <mergeCell ref="B279:E279"/>
    <mergeCell ref="B280:E280"/>
    <mergeCell ref="B281:E281"/>
    <mergeCell ref="B282:E282"/>
    <mergeCell ref="B283:E283"/>
    <mergeCell ref="B284:E284"/>
    <mergeCell ref="B285:E285"/>
    <mergeCell ref="B286:E286"/>
    <mergeCell ref="B287:E287"/>
    <mergeCell ref="B288:E288"/>
    <mergeCell ref="B289:E289"/>
    <mergeCell ref="B290:E290"/>
    <mergeCell ref="B291:E291"/>
    <mergeCell ref="B292:E292"/>
    <mergeCell ref="B293:E293"/>
    <mergeCell ref="B294:E294"/>
    <mergeCell ref="B295:E295"/>
    <mergeCell ref="B296:E296"/>
    <mergeCell ref="B297:E297"/>
    <mergeCell ref="B298:E298"/>
    <mergeCell ref="B308:E308"/>
    <mergeCell ref="B309:E309"/>
    <mergeCell ref="B310:E310"/>
    <mergeCell ref="B311:E311"/>
    <mergeCell ref="B312:E312"/>
    <mergeCell ref="B314:E314"/>
    <mergeCell ref="B315:E315"/>
    <mergeCell ref="B316:E316"/>
    <mergeCell ref="B299:E299"/>
    <mergeCell ref="B300:E300"/>
    <mergeCell ref="B301:E301"/>
    <mergeCell ref="B302:E302"/>
    <mergeCell ref="B303:E303"/>
    <mergeCell ref="B304:E304"/>
    <mergeCell ref="B305:E305"/>
    <mergeCell ref="B306:E306"/>
    <mergeCell ref="B307:E307"/>
    <mergeCell ref="B317:E317"/>
    <mergeCell ref="B318:E318"/>
    <mergeCell ref="B319:E319"/>
    <mergeCell ref="B320:E320"/>
    <mergeCell ref="B321:E321"/>
    <mergeCell ref="B322:E322"/>
    <mergeCell ref="A313:F313"/>
    <mergeCell ref="B323:E323"/>
    <mergeCell ref="B324:E324"/>
    <mergeCell ref="B325:E325"/>
    <mergeCell ref="B326:E326"/>
    <mergeCell ref="B327:E327"/>
    <mergeCell ref="B328:E328"/>
    <mergeCell ref="B329:E329"/>
    <mergeCell ref="B330:E330"/>
    <mergeCell ref="B331:E331"/>
    <mergeCell ref="B332:E332"/>
    <mergeCell ref="B333:E333"/>
    <mergeCell ref="B334:E334"/>
    <mergeCell ref="B335:E335"/>
    <mergeCell ref="B336:E336"/>
    <mergeCell ref="B337:E337"/>
    <mergeCell ref="B338:E338"/>
    <mergeCell ref="B339:E339"/>
    <mergeCell ref="B340:E340"/>
    <mergeCell ref="B341:E341"/>
    <mergeCell ref="B342:E342"/>
    <mergeCell ref="B343:E343"/>
    <mergeCell ref="B344:E344"/>
    <mergeCell ref="B345:E345"/>
    <mergeCell ref="B346:E346"/>
    <mergeCell ref="B347:E347"/>
    <mergeCell ref="B348:E348"/>
    <mergeCell ref="B349:E349"/>
    <mergeCell ref="B350:E350"/>
    <mergeCell ref="B351:E351"/>
    <mergeCell ref="B352:E352"/>
    <mergeCell ref="B353:E353"/>
    <mergeCell ref="B354:E354"/>
    <mergeCell ref="B355:E355"/>
    <mergeCell ref="B356:E356"/>
    <mergeCell ref="B357:E357"/>
    <mergeCell ref="B358:E358"/>
    <mergeCell ref="B359:E359"/>
    <mergeCell ref="B360:E360"/>
    <mergeCell ref="B361:E361"/>
    <mergeCell ref="B362:E362"/>
    <mergeCell ref="B363:E363"/>
    <mergeCell ref="B364:E364"/>
    <mergeCell ref="B365:E365"/>
    <mergeCell ref="B366:E366"/>
    <mergeCell ref="B367:E367"/>
    <mergeCell ref="B368:E368"/>
    <mergeCell ref="B369:E369"/>
    <mergeCell ref="B370:E370"/>
    <mergeCell ref="B371:E371"/>
    <mergeCell ref="B372:E372"/>
    <mergeCell ref="B373:E373"/>
    <mergeCell ref="B374:E374"/>
    <mergeCell ref="B375:E375"/>
    <mergeCell ref="B376:E376"/>
    <mergeCell ref="B377:E377"/>
    <mergeCell ref="B378:E378"/>
    <mergeCell ref="B379:E379"/>
    <mergeCell ref="B380:E380"/>
    <mergeCell ref="B381:E381"/>
    <mergeCell ref="B382:E382"/>
    <mergeCell ref="B383:E383"/>
    <mergeCell ref="B384:E384"/>
    <mergeCell ref="B385:E385"/>
    <mergeCell ref="B386:E386"/>
    <mergeCell ref="B387:E387"/>
    <mergeCell ref="B388:E388"/>
    <mergeCell ref="B389:E389"/>
    <mergeCell ref="B390:E390"/>
    <mergeCell ref="B391:E391"/>
    <mergeCell ref="B392:E392"/>
    <mergeCell ref="B393:E393"/>
    <mergeCell ref="B394:E394"/>
    <mergeCell ref="B395:E395"/>
    <mergeCell ref="B396:E396"/>
    <mergeCell ref="B397:E397"/>
    <mergeCell ref="B398:E398"/>
    <mergeCell ref="B399:E399"/>
    <mergeCell ref="B400:E400"/>
    <mergeCell ref="B401:E401"/>
    <mergeCell ref="B402:E402"/>
    <mergeCell ref="B403:E403"/>
    <mergeCell ref="B404:E404"/>
    <mergeCell ref="B405:E405"/>
    <mergeCell ref="B406:E406"/>
    <mergeCell ref="B407:E407"/>
    <mergeCell ref="B408:E408"/>
    <mergeCell ref="B409:E409"/>
    <mergeCell ref="B410:E410"/>
    <mergeCell ref="B411:E411"/>
    <mergeCell ref="B412:E412"/>
    <mergeCell ref="B413:E413"/>
    <mergeCell ref="B414:E414"/>
    <mergeCell ref="B415:E415"/>
    <mergeCell ref="B416:E416"/>
    <mergeCell ref="B417:E417"/>
    <mergeCell ref="B418:E418"/>
    <mergeCell ref="B419:E419"/>
    <mergeCell ref="B420:E420"/>
    <mergeCell ref="B421:E421"/>
    <mergeCell ref="B422:E422"/>
    <mergeCell ref="B423:E423"/>
    <mergeCell ref="B424:E424"/>
    <mergeCell ref="B425:E425"/>
    <mergeCell ref="B426:E426"/>
    <mergeCell ref="B427:E427"/>
    <mergeCell ref="B428:E428"/>
    <mergeCell ref="B429:E429"/>
    <mergeCell ref="B430:E430"/>
    <mergeCell ref="B431:E431"/>
    <mergeCell ref="B432:E432"/>
    <mergeCell ref="B433:E433"/>
    <mergeCell ref="B434:E434"/>
    <mergeCell ref="B435:E435"/>
    <mergeCell ref="B436:E436"/>
    <mergeCell ref="B437:E437"/>
    <mergeCell ref="B438:E438"/>
    <mergeCell ref="B439:E439"/>
    <mergeCell ref="B440:E440"/>
    <mergeCell ref="B441:E441"/>
    <mergeCell ref="B442:E442"/>
    <mergeCell ref="B443:E443"/>
    <mergeCell ref="B444:E444"/>
    <mergeCell ref="B445:E445"/>
    <mergeCell ref="B446:E446"/>
    <mergeCell ref="B447:E447"/>
    <mergeCell ref="B448:E448"/>
    <mergeCell ref="B449:E449"/>
    <mergeCell ref="B450:E450"/>
    <mergeCell ref="B451:E451"/>
    <mergeCell ref="B452:E452"/>
    <mergeCell ref="B453:E453"/>
    <mergeCell ref="B454:E454"/>
    <mergeCell ref="B455:E455"/>
    <mergeCell ref="B456:E456"/>
    <mergeCell ref="B457:E457"/>
    <mergeCell ref="B458:E458"/>
    <mergeCell ref="B459:E459"/>
    <mergeCell ref="B460:E460"/>
    <mergeCell ref="B461:E461"/>
    <mergeCell ref="B462:E462"/>
    <mergeCell ref="B463:E463"/>
    <mergeCell ref="B464:E464"/>
    <mergeCell ref="B465:E465"/>
    <mergeCell ref="B466:E466"/>
    <mergeCell ref="B467:E467"/>
    <mergeCell ref="B468:E468"/>
    <mergeCell ref="B478:E478"/>
    <mergeCell ref="B479:E479"/>
    <mergeCell ref="B480:E480"/>
    <mergeCell ref="B481:E481"/>
    <mergeCell ref="B482:E482"/>
    <mergeCell ref="B469:E469"/>
    <mergeCell ref="B470:E470"/>
    <mergeCell ref="B471:E471"/>
    <mergeCell ref="B472:E472"/>
    <mergeCell ref="B473:E473"/>
    <mergeCell ref="B474:E474"/>
    <mergeCell ref="B475:E475"/>
    <mergeCell ref="B476:E476"/>
    <mergeCell ref="B477:E477"/>
  </mergeCells>
  <printOptions/>
  <pageMargins left="0.48" right="0.57" top="0.7480314960629921" bottom="0.7480314960629921" header="0.31496062992125984" footer="0.31496062992125984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3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80.28125" style="0" customWidth="1"/>
    <col min="2" max="2" width="19.140625" style="0" customWidth="1"/>
    <col min="3" max="3" width="16.8515625" style="0" hidden="1" customWidth="1"/>
    <col min="4" max="4" width="13.8515625" style="0" customWidth="1"/>
  </cols>
  <sheetData>
    <row r="1" spans="1:4" ht="26.25">
      <c r="A1" s="370" t="s">
        <v>29</v>
      </c>
      <c r="B1" s="370"/>
      <c r="C1" s="370"/>
      <c r="D1" s="370"/>
    </row>
    <row r="2" spans="1:4" ht="15">
      <c r="A2" s="371" t="s">
        <v>0</v>
      </c>
      <c r="B2" s="371"/>
      <c r="C2" s="371"/>
      <c r="D2" s="371"/>
    </row>
    <row r="3" spans="1:4" ht="15">
      <c r="A3" s="371" t="s">
        <v>1</v>
      </c>
      <c r="B3" s="371"/>
      <c r="C3" s="371"/>
      <c r="D3" s="371"/>
    </row>
    <row r="4" spans="1:4" ht="15">
      <c r="A4" s="371" t="s">
        <v>2</v>
      </c>
      <c r="B4" s="371"/>
      <c r="C4" s="371"/>
      <c r="D4" s="371"/>
    </row>
    <row r="5" spans="1:4" ht="15.75">
      <c r="A5" s="190" t="s">
        <v>6</v>
      </c>
      <c r="B5" s="190"/>
      <c r="C5" s="190"/>
      <c r="D5" s="190"/>
    </row>
    <row r="6" spans="1:4" ht="18.75">
      <c r="A6" s="373" t="s">
        <v>3</v>
      </c>
      <c r="B6" s="5"/>
      <c r="C6" s="5"/>
      <c r="D6" s="5"/>
    </row>
    <row r="7" ht="15.75" thickBot="1"/>
    <row r="8" spans="1:4" ht="51.75" thickBot="1">
      <c r="A8" s="432" t="s">
        <v>1832</v>
      </c>
      <c r="B8" s="433" t="s">
        <v>1833</v>
      </c>
      <c r="C8" s="433" t="s">
        <v>1912</v>
      </c>
      <c r="D8" s="434" t="s">
        <v>1913</v>
      </c>
    </row>
    <row r="9" spans="1:4" ht="16.5" thickBot="1">
      <c r="A9" s="435" t="s">
        <v>1914</v>
      </c>
      <c r="B9" s="436"/>
      <c r="C9" s="436"/>
      <c r="D9" s="437"/>
    </row>
    <row r="10" spans="1:3" ht="0.75" customHeight="1" thickBot="1">
      <c r="A10" s="438" t="s">
        <v>1915</v>
      </c>
      <c r="B10" s="439" t="s">
        <v>1838</v>
      </c>
      <c r="C10" s="440" t="s">
        <v>1916</v>
      </c>
    </row>
    <row r="11" spans="1:3" ht="15.75" hidden="1" thickBot="1">
      <c r="A11" s="438" t="s">
        <v>1917</v>
      </c>
      <c r="B11" s="439" t="s">
        <v>1838</v>
      </c>
      <c r="C11" s="440" t="s">
        <v>1918</v>
      </c>
    </row>
    <row r="12" spans="1:3" ht="15.75" hidden="1" thickBot="1">
      <c r="A12" s="441" t="s">
        <v>1919</v>
      </c>
      <c r="B12" s="442" t="s">
        <v>1838</v>
      </c>
      <c r="C12" s="443" t="s">
        <v>1918</v>
      </c>
    </row>
    <row r="13" spans="1:4" ht="15">
      <c r="A13" s="381" t="s">
        <v>1920</v>
      </c>
      <c r="B13" s="444" t="s">
        <v>1792</v>
      </c>
      <c r="C13" s="445">
        <v>14.4</v>
      </c>
      <c r="D13" s="446">
        <v>215000</v>
      </c>
    </row>
    <row r="14" spans="1:4" ht="15">
      <c r="A14" s="385" t="s">
        <v>1921</v>
      </c>
      <c r="B14" s="447" t="s">
        <v>1792</v>
      </c>
      <c r="C14" s="448">
        <v>16.4</v>
      </c>
      <c r="D14" s="449">
        <v>254000</v>
      </c>
    </row>
    <row r="15" spans="1:4" ht="15" hidden="1">
      <c r="A15" s="385" t="s">
        <v>1922</v>
      </c>
      <c r="B15" s="447" t="s">
        <v>1838</v>
      </c>
      <c r="C15" s="448">
        <v>15</v>
      </c>
      <c r="D15" s="450"/>
    </row>
    <row r="16" spans="1:4" ht="15">
      <c r="A16" s="385" t="s">
        <v>1923</v>
      </c>
      <c r="B16" s="447" t="s">
        <v>1792</v>
      </c>
      <c r="C16" s="448">
        <v>15.5</v>
      </c>
      <c r="D16" s="449">
        <v>416000</v>
      </c>
    </row>
    <row r="17" spans="1:4" ht="0.75" customHeight="1">
      <c r="A17" s="451" t="s">
        <v>1924</v>
      </c>
      <c r="B17" s="447" t="s">
        <v>1838</v>
      </c>
      <c r="C17" s="448" t="s">
        <v>1925</v>
      </c>
      <c r="D17" s="450"/>
    </row>
    <row r="18" spans="1:4" ht="15" hidden="1">
      <c r="A18" s="451" t="s">
        <v>1926</v>
      </c>
      <c r="B18" s="447" t="s">
        <v>1838</v>
      </c>
      <c r="C18" s="448" t="s">
        <v>1925</v>
      </c>
      <c r="D18" s="450"/>
    </row>
    <row r="19" spans="1:4" ht="15">
      <c r="A19" s="385" t="s">
        <v>1927</v>
      </c>
      <c r="B19" s="447" t="s">
        <v>1792</v>
      </c>
      <c r="C19" s="448">
        <v>16.4</v>
      </c>
      <c r="D19" s="452">
        <v>380000</v>
      </c>
    </row>
    <row r="20" spans="1:4" ht="15">
      <c r="A20" s="385" t="s">
        <v>1928</v>
      </c>
      <c r="B20" s="447" t="s">
        <v>1792</v>
      </c>
      <c r="C20" s="448">
        <v>15</v>
      </c>
      <c r="D20" s="452">
        <v>510000</v>
      </c>
    </row>
    <row r="21" spans="1:4" ht="15">
      <c r="A21" s="385" t="s">
        <v>1929</v>
      </c>
      <c r="B21" s="447" t="s">
        <v>1792</v>
      </c>
      <c r="C21" s="448">
        <v>15.5</v>
      </c>
      <c r="D21" s="452">
        <v>608000</v>
      </c>
    </row>
    <row r="22" spans="1:4" ht="15">
      <c r="A22" s="385" t="s">
        <v>1930</v>
      </c>
      <c r="B22" s="447" t="s">
        <v>1792</v>
      </c>
      <c r="C22" s="448">
        <v>10</v>
      </c>
      <c r="D22" s="452">
        <v>355500</v>
      </c>
    </row>
    <row r="23" spans="1:4" ht="15">
      <c r="A23" s="385" t="s">
        <v>1931</v>
      </c>
      <c r="B23" s="447" t="s">
        <v>1792</v>
      </c>
      <c r="C23" s="448">
        <v>10</v>
      </c>
      <c r="D23" s="452">
        <v>264800</v>
      </c>
    </row>
    <row r="24" spans="1:4" ht="15">
      <c r="A24" s="385" t="s">
        <v>1932</v>
      </c>
      <c r="B24" s="447" t="s">
        <v>1838</v>
      </c>
      <c r="C24" s="448">
        <v>21</v>
      </c>
      <c r="D24" s="452">
        <v>49900</v>
      </c>
    </row>
    <row r="25" spans="1:4" ht="15">
      <c r="A25" s="385" t="s">
        <v>1933</v>
      </c>
      <c r="B25" s="447" t="s">
        <v>1838</v>
      </c>
      <c r="C25" s="448">
        <v>21</v>
      </c>
      <c r="D25" s="452">
        <v>48700</v>
      </c>
    </row>
    <row r="26" spans="1:4" ht="15">
      <c r="A26" s="451" t="s">
        <v>1934</v>
      </c>
      <c r="B26" s="447" t="s">
        <v>1838</v>
      </c>
      <c r="C26" s="448">
        <v>23</v>
      </c>
      <c r="D26" s="452">
        <v>41200</v>
      </c>
    </row>
    <row r="27" spans="1:4" ht="15">
      <c r="A27" s="451" t="s">
        <v>1935</v>
      </c>
      <c r="B27" s="447" t="s">
        <v>1838</v>
      </c>
      <c r="C27" s="448">
        <v>12</v>
      </c>
      <c r="D27" s="452">
        <v>49600</v>
      </c>
    </row>
    <row r="28" spans="1:4" ht="15" customHeight="1" thickBot="1">
      <c r="A28" s="453" t="s">
        <v>1936</v>
      </c>
      <c r="B28" s="454" t="s">
        <v>1838</v>
      </c>
      <c r="C28" s="455">
        <v>10</v>
      </c>
      <c r="D28" s="456">
        <v>115000</v>
      </c>
    </row>
    <row r="29" spans="1:4" ht="15" hidden="1">
      <c r="A29" s="457" t="s">
        <v>1937</v>
      </c>
      <c r="B29" s="458" t="s">
        <v>1838</v>
      </c>
      <c r="C29" s="459" t="s">
        <v>1938</v>
      </c>
      <c r="D29" s="460">
        <f>E29*1.25</f>
        <v>0</v>
      </c>
    </row>
    <row r="30" spans="1:4" ht="15.75" hidden="1" thickBot="1">
      <c r="A30" s="461" t="s">
        <v>1939</v>
      </c>
      <c r="B30" s="462" t="s">
        <v>1838</v>
      </c>
      <c r="C30" s="463" t="s">
        <v>1940</v>
      </c>
      <c r="D30" s="464">
        <f>E30*1.2</f>
        <v>0</v>
      </c>
    </row>
    <row r="31" spans="1:4" ht="15.75" thickBot="1">
      <c r="A31" s="465" t="s">
        <v>1941</v>
      </c>
      <c r="B31" s="466"/>
      <c r="C31" s="466"/>
      <c r="D31" s="467"/>
    </row>
    <row r="32" spans="1:4" ht="16.5" thickBot="1">
      <c r="A32" s="435" t="s">
        <v>1942</v>
      </c>
      <c r="B32" s="436"/>
      <c r="C32" s="436"/>
      <c r="D32" s="437"/>
    </row>
    <row r="33" spans="1:4" ht="14.25" customHeight="1">
      <c r="A33" s="468" t="s">
        <v>1943</v>
      </c>
      <c r="B33" s="469" t="s">
        <v>1944</v>
      </c>
      <c r="C33" s="470" t="s">
        <v>1945</v>
      </c>
      <c r="D33" s="471">
        <v>100000</v>
      </c>
    </row>
    <row r="34" spans="1:4" ht="15" hidden="1">
      <c r="A34" s="472" t="s">
        <v>1946</v>
      </c>
      <c r="B34" s="473" t="s">
        <v>1944</v>
      </c>
      <c r="C34" s="474" t="s">
        <v>1945</v>
      </c>
      <c r="D34" s="475">
        <f>E34*1.2</f>
        <v>0</v>
      </c>
    </row>
    <row r="35" spans="1:4" ht="15">
      <c r="A35" s="472" t="s">
        <v>1947</v>
      </c>
      <c r="B35" s="473" t="s">
        <v>1944</v>
      </c>
      <c r="C35" s="474" t="s">
        <v>1945</v>
      </c>
      <c r="D35" s="475">
        <v>89000</v>
      </c>
    </row>
    <row r="36" spans="1:4" ht="15.75" thickBot="1">
      <c r="A36" s="476" t="s">
        <v>1948</v>
      </c>
      <c r="B36" s="477" t="s">
        <v>1944</v>
      </c>
      <c r="C36" s="478" t="s">
        <v>1945</v>
      </c>
      <c r="D36" s="479">
        <v>225000</v>
      </c>
    </row>
    <row r="37" spans="1:4" ht="15.75" thickBot="1">
      <c r="A37" s="480" t="s">
        <v>1949</v>
      </c>
      <c r="B37" s="481"/>
      <c r="C37" s="481"/>
      <c r="D37" s="482"/>
    </row>
    <row r="38" spans="1:4" ht="16.5" thickBot="1">
      <c r="A38" s="483" t="s">
        <v>1950</v>
      </c>
      <c r="B38" s="484"/>
      <c r="C38" s="484"/>
      <c r="D38" s="485"/>
    </row>
    <row r="39" spans="1:4" ht="15">
      <c r="A39" s="486" t="s">
        <v>1951</v>
      </c>
      <c r="B39" s="487" t="s">
        <v>1952</v>
      </c>
      <c r="C39" s="470" t="s">
        <v>1953</v>
      </c>
      <c r="D39" s="471">
        <v>79000</v>
      </c>
    </row>
    <row r="40" spans="1:4" ht="15">
      <c r="A40" s="488" t="s">
        <v>1954</v>
      </c>
      <c r="B40" s="489" t="s">
        <v>1952</v>
      </c>
      <c r="C40" s="474" t="s">
        <v>1953</v>
      </c>
      <c r="D40" s="475">
        <v>89000</v>
      </c>
    </row>
    <row r="41" spans="1:4" ht="15">
      <c r="A41" s="488" t="s">
        <v>1955</v>
      </c>
      <c r="B41" s="489" t="s">
        <v>1952</v>
      </c>
      <c r="C41" s="474" t="s">
        <v>1953</v>
      </c>
      <c r="D41" s="475">
        <v>85100</v>
      </c>
    </row>
    <row r="42" spans="1:4" ht="15">
      <c r="A42" s="488" t="s">
        <v>1956</v>
      </c>
      <c r="B42" s="489" t="s">
        <v>1957</v>
      </c>
      <c r="C42" s="474" t="s">
        <v>1953</v>
      </c>
      <c r="D42" s="475">
        <v>84500</v>
      </c>
    </row>
    <row r="43" spans="1:4" ht="15">
      <c r="A43" s="488" t="s">
        <v>1958</v>
      </c>
      <c r="B43" s="489" t="s">
        <v>1952</v>
      </c>
      <c r="C43" s="474" t="s">
        <v>1953</v>
      </c>
      <c r="D43" s="475">
        <v>92300</v>
      </c>
    </row>
    <row r="44" spans="1:4" ht="15">
      <c r="A44" s="488" t="s">
        <v>1959</v>
      </c>
      <c r="B44" s="489" t="s">
        <v>1952</v>
      </c>
      <c r="C44" s="474" t="s">
        <v>1953</v>
      </c>
      <c r="D44" s="475">
        <v>89600</v>
      </c>
    </row>
    <row r="45" spans="1:4" ht="15">
      <c r="A45" s="488" t="s">
        <v>1960</v>
      </c>
      <c r="B45" s="489" t="s">
        <v>1952</v>
      </c>
      <c r="C45" s="474" t="s">
        <v>1953</v>
      </c>
      <c r="D45" s="475">
        <v>95000</v>
      </c>
    </row>
    <row r="46" spans="1:4" ht="15" customHeight="1" thickBot="1">
      <c r="A46" s="490" t="s">
        <v>1961</v>
      </c>
      <c r="B46" s="491" t="s">
        <v>1952</v>
      </c>
      <c r="C46" s="478" t="s">
        <v>1953</v>
      </c>
      <c r="D46" s="479">
        <v>92000</v>
      </c>
    </row>
    <row r="47" spans="1:4" ht="15.75" hidden="1" thickBot="1">
      <c r="A47" s="492" t="s">
        <v>1962</v>
      </c>
      <c r="B47" s="493" t="s">
        <v>1944</v>
      </c>
      <c r="C47" s="494" t="s">
        <v>1953</v>
      </c>
      <c r="D47" s="495">
        <f>E47*1.2</f>
        <v>0</v>
      </c>
    </row>
    <row r="48" spans="1:4" ht="25.5" thickBot="1">
      <c r="A48" s="496" t="s">
        <v>1963</v>
      </c>
      <c r="B48" s="497" t="s">
        <v>1964</v>
      </c>
      <c r="C48" s="498"/>
      <c r="D48" s="499"/>
    </row>
    <row r="49" spans="1:4" ht="16.5" thickBot="1">
      <c r="A49" s="500" t="s">
        <v>1965</v>
      </c>
      <c r="B49" s="501"/>
      <c r="C49" s="501"/>
      <c r="D49" s="502"/>
    </row>
    <row r="50" spans="1:4" ht="15">
      <c r="A50" s="503" t="s">
        <v>1966</v>
      </c>
      <c r="B50" s="469" t="s">
        <v>1944</v>
      </c>
      <c r="C50" s="504">
        <v>6.48</v>
      </c>
      <c r="D50" s="471">
        <v>76000</v>
      </c>
    </row>
    <row r="51" spans="1:4" ht="15">
      <c r="A51" s="505" t="s">
        <v>1967</v>
      </c>
      <c r="B51" s="473" t="s">
        <v>1944</v>
      </c>
      <c r="C51" s="506">
        <v>7.2</v>
      </c>
      <c r="D51" s="475">
        <v>84200</v>
      </c>
    </row>
    <row r="52" spans="1:4" ht="15">
      <c r="A52" s="505" t="s">
        <v>1968</v>
      </c>
      <c r="B52" s="473" t="s">
        <v>1944</v>
      </c>
      <c r="C52" s="506">
        <v>7.2</v>
      </c>
      <c r="D52" s="475">
        <v>89900</v>
      </c>
    </row>
    <row r="53" spans="1:4" ht="15.75" thickBot="1">
      <c r="A53" s="507" t="s">
        <v>1969</v>
      </c>
      <c r="B53" s="508" t="s">
        <v>1944</v>
      </c>
      <c r="C53" s="509">
        <v>5.76</v>
      </c>
      <c r="D53" s="510">
        <v>136400</v>
      </c>
    </row>
    <row r="54" spans="1:4" ht="15.75" thickBot="1">
      <c r="A54" s="511" t="s">
        <v>1970</v>
      </c>
      <c r="B54" s="512" t="s">
        <v>1964</v>
      </c>
      <c r="C54" s="513"/>
      <c r="D54" s="514"/>
    </row>
    <row r="55" spans="1:4" ht="16.5" thickBot="1">
      <c r="A55" s="435" t="s">
        <v>1971</v>
      </c>
      <c r="B55" s="436"/>
      <c r="C55" s="436"/>
      <c r="D55" s="485"/>
    </row>
    <row r="56" spans="1:4" ht="15">
      <c r="A56" s="468" t="s">
        <v>1972</v>
      </c>
      <c r="B56" s="469" t="s">
        <v>1178</v>
      </c>
      <c r="C56" s="515" t="s">
        <v>1945</v>
      </c>
      <c r="D56" s="516">
        <v>76000</v>
      </c>
    </row>
    <row r="57" spans="1:4" ht="15">
      <c r="A57" s="468" t="s">
        <v>1973</v>
      </c>
      <c r="B57" s="517" t="s">
        <v>1178</v>
      </c>
      <c r="C57" s="518" t="s">
        <v>1945</v>
      </c>
      <c r="D57" s="519">
        <v>116000</v>
      </c>
    </row>
    <row r="58" spans="1:4" ht="15">
      <c r="A58" s="468" t="s">
        <v>1974</v>
      </c>
      <c r="B58" s="517" t="s">
        <v>1178</v>
      </c>
      <c r="C58" s="520" t="s">
        <v>1945</v>
      </c>
      <c r="D58" s="519">
        <v>99500</v>
      </c>
    </row>
    <row r="59" spans="1:4" ht="15">
      <c r="A59" s="468" t="s">
        <v>1975</v>
      </c>
      <c r="B59" s="517" t="s">
        <v>1178</v>
      </c>
      <c r="C59" s="520" t="s">
        <v>1945</v>
      </c>
      <c r="D59" s="519">
        <v>355100</v>
      </c>
    </row>
    <row r="60" spans="1:4" ht="15.75" thickBot="1">
      <c r="A60" s="472" t="s">
        <v>1976</v>
      </c>
      <c r="B60" s="517" t="s">
        <v>1178</v>
      </c>
      <c r="C60" s="520" t="s">
        <v>1945</v>
      </c>
      <c r="D60" s="521">
        <v>132000</v>
      </c>
    </row>
    <row r="61" spans="1:4" ht="16.5" thickBot="1">
      <c r="A61" s="435" t="s">
        <v>1977</v>
      </c>
      <c r="B61" s="436"/>
      <c r="C61" s="436"/>
      <c r="D61" s="522"/>
    </row>
    <row r="62" spans="1:4" ht="15">
      <c r="A62" s="472" t="s">
        <v>1978</v>
      </c>
      <c r="B62" s="469" t="s">
        <v>1944</v>
      </c>
      <c r="C62" s="470">
        <v>3.125</v>
      </c>
      <c r="D62" s="471">
        <v>67000</v>
      </c>
    </row>
    <row r="63" spans="1:4" ht="15">
      <c r="A63" s="472" t="s">
        <v>1979</v>
      </c>
      <c r="B63" s="473" t="s">
        <v>1944</v>
      </c>
      <c r="C63" s="474">
        <v>3.125</v>
      </c>
      <c r="D63" s="523">
        <v>74100</v>
      </c>
    </row>
    <row r="64" spans="1:4" ht="15">
      <c r="A64" s="472" t="s">
        <v>1980</v>
      </c>
      <c r="B64" s="473" t="s">
        <v>1944</v>
      </c>
      <c r="C64" s="474">
        <v>3.125</v>
      </c>
      <c r="D64" s="475">
        <v>86300</v>
      </c>
    </row>
    <row r="65" spans="1:4" ht="15">
      <c r="A65" s="472" t="s">
        <v>1981</v>
      </c>
      <c r="B65" s="473" t="s">
        <v>1944</v>
      </c>
      <c r="C65" s="474">
        <v>3.125</v>
      </c>
      <c r="D65" s="475">
        <v>102300</v>
      </c>
    </row>
    <row r="66" spans="1:4" ht="15.75" thickBot="1">
      <c r="A66" s="472" t="s">
        <v>1982</v>
      </c>
      <c r="B66" s="477" t="s">
        <v>1944</v>
      </c>
      <c r="C66" s="478">
        <v>3.125</v>
      </c>
      <c r="D66" s="475">
        <v>120100</v>
      </c>
    </row>
    <row r="67" spans="1:4" ht="15.75" hidden="1" thickBot="1">
      <c r="A67" s="524" t="s">
        <v>1983</v>
      </c>
      <c r="B67" s="525" t="s">
        <v>1944</v>
      </c>
      <c r="C67" s="526">
        <v>3.125</v>
      </c>
      <c r="D67" s="523">
        <f>E67*1.15</f>
        <v>0</v>
      </c>
    </row>
    <row r="68" spans="1:4" ht="16.5" thickBot="1">
      <c r="A68" s="483" t="s">
        <v>1984</v>
      </c>
      <c r="B68" s="484"/>
      <c r="C68" s="484"/>
      <c r="D68" s="485"/>
    </row>
    <row r="69" spans="1:4" ht="15">
      <c r="A69" s="503" t="s">
        <v>1985</v>
      </c>
      <c r="B69" s="469" t="s">
        <v>1944</v>
      </c>
      <c r="C69" s="470"/>
      <c r="D69" s="471">
        <v>27500</v>
      </c>
    </row>
    <row r="70" spans="1:4" ht="15">
      <c r="A70" s="505" t="s">
        <v>1986</v>
      </c>
      <c r="B70" s="473" t="s">
        <v>1944</v>
      </c>
      <c r="C70" s="474"/>
      <c r="D70" s="475">
        <v>19600</v>
      </c>
    </row>
    <row r="71" spans="1:4" ht="15">
      <c r="A71" s="505" t="s">
        <v>1987</v>
      </c>
      <c r="B71" s="473" t="s">
        <v>1944</v>
      </c>
      <c r="C71" s="474"/>
      <c r="D71" s="475">
        <v>49600</v>
      </c>
    </row>
    <row r="72" spans="1:4" ht="15">
      <c r="A72" s="505" t="s">
        <v>1988</v>
      </c>
      <c r="B72" s="473" t="s">
        <v>1944</v>
      </c>
      <c r="C72" s="474"/>
      <c r="D72" s="475">
        <v>25300</v>
      </c>
    </row>
    <row r="73" spans="1:4" ht="15">
      <c r="A73" s="505" t="s">
        <v>1989</v>
      </c>
      <c r="B73" s="473" t="s">
        <v>1944</v>
      </c>
      <c r="C73" s="474"/>
      <c r="D73" s="475">
        <v>19900</v>
      </c>
    </row>
    <row r="74" spans="1:4" ht="15.75" thickBot="1">
      <c r="A74" s="527" t="s">
        <v>1990</v>
      </c>
      <c r="B74" s="477" t="s">
        <v>1944</v>
      </c>
      <c r="C74" s="478"/>
      <c r="D74" s="479">
        <v>42000</v>
      </c>
    </row>
    <row r="75" spans="1:4" ht="16.5" thickBot="1">
      <c r="A75" s="500" t="s">
        <v>1991</v>
      </c>
      <c r="B75" s="501"/>
      <c r="C75" s="501"/>
      <c r="D75" s="502"/>
    </row>
    <row r="76" spans="1:4" ht="15">
      <c r="A76" s="503" t="s">
        <v>1992</v>
      </c>
      <c r="B76" s="528" t="s">
        <v>1178</v>
      </c>
      <c r="C76" s="529">
        <v>12</v>
      </c>
      <c r="D76" s="471">
        <v>94400</v>
      </c>
    </row>
    <row r="77" spans="1:4" ht="15">
      <c r="A77" s="505" t="s">
        <v>1993</v>
      </c>
      <c r="B77" s="530" t="s">
        <v>1178</v>
      </c>
      <c r="C77" s="531">
        <v>12</v>
      </c>
      <c r="D77" s="475">
        <v>86000</v>
      </c>
    </row>
    <row r="78" spans="1:4" ht="15">
      <c r="A78" s="505" t="s">
        <v>1994</v>
      </c>
      <c r="B78" s="530" t="s">
        <v>1178</v>
      </c>
      <c r="C78" s="531">
        <v>12</v>
      </c>
      <c r="D78" s="475">
        <v>42300</v>
      </c>
    </row>
    <row r="79" spans="1:4" ht="15">
      <c r="A79" s="505" t="s">
        <v>1995</v>
      </c>
      <c r="B79" s="530" t="s">
        <v>1178</v>
      </c>
      <c r="C79" s="531">
        <v>12</v>
      </c>
      <c r="D79" s="475">
        <v>46200</v>
      </c>
    </row>
    <row r="80" spans="1:4" ht="15">
      <c r="A80" s="505" t="s">
        <v>1996</v>
      </c>
      <c r="B80" s="530" t="s">
        <v>1178</v>
      </c>
      <c r="C80" s="531">
        <v>12</v>
      </c>
      <c r="D80" s="475">
        <v>58000</v>
      </c>
    </row>
    <row r="81" spans="1:4" ht="15.75" thickBot="1">
      <c r="A81" s="527" t="s">
        <v>1997</v>
      </c>
      <c r="B81" s="532" t="s">
        <v>1178</v>
      </c>
      <c r="C81" s="533">
        <v>12</v>
      </c>
      <c r="D81" s="479">
        <v>55200</v>
      </c>
    </row>
    <row r="82" spans="1:4" ht="16.5" thickBot="1">
      <c r="A82" s="534" t="s">
        <v>1998</v>
      </c>
      <c r="B82" s="535" t="s">
        <v>1964</v>
      </c>
      <c r="C82" s="536"/>
      <c r="D82" s="537"/>
    </row>
    <row r="83" spans="1:4" ht="16.5" thickBot="1">
      <c r="A83" s="538" t="s">
        <v>1999</v>
      </c>
      <c r="B83" s="539" t="s">
        <v>1964</v>
      </c>
      <c r="C83" s="540"/>
      <c r="D83" s="541"/>
    </row>
  </sheetData>
  <sheetProtection password="F696" sheet="1" objects="1" scenarios="1" selectLockedCells="1" selectUnlockedCells="1"/>
  <mergeCells count="17">
    <mergeCell ref="A61:D61"/>
    <mergeCell ref="A68:D68"/>
    <mergeCell ref="A75:D75"/>
    <mergeCell ref="B82:D82"/>
    <mergeCell ref="B83:D83"/>
    <mergeCell ref="A32:D32"/>
    <mergeCell ref="A38:D38"/>
    <mergeCell ref="B48:D48"/>
    <mergeCell ref="A49:D49"/>
    <mergeCell ref="B54:D54"/>
    <mergeCell ref="A55:D55"/>
    <mergeCell ref="A1:D1"/>
    <mergeCell ref="A2:D2"/>
    <mergeCell ref="A3:D3"/>
    <mergeCell ref="A4:D4"/>
    <mergeCell ref="A5:D5"/>
    <mergeCell ref="A9:D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8515625" style="0" customWidth="1"/>
    <col min="2" max="2" width="11.140625" style="0" customWidth="1"/>
    <col min="6" max="6" width="11.00390625" style="0" customWidth="1"/>
    <col min="7" max="7" width="8.140625" style="0" customWidth="1"/>
    <col min="8" max="8" width="5.8515625" style="0" customWidth="1"/>
    <col min="9" max="9" width="2.28125" style="0" customWidth="1"/>
    <col min="10" max="10" width="14.28125" style="0" customWidth="1"/>
    <col min="14" max="14" width="13.57421875" style="0" customWidth="1"/>
  </cols>
  <sheetData>
    <row r="1" spans="1:6" ht="26.25">
      <c r="A1" s="1"/>
      <c r="B1" s="1"/>
      <c r="C1" s="2" t="s">
        <v>29</v>
      </c>
      <c r="E1" s="1"/>
      <c r="F1" s="1"/>
    </row>
    <row r="2" spans="1:15" ht="15">
      <c r="A2" s="1"/>
      <c r="B2" s="1"/>
      <c r="C2" s="29" t="s">
        <v>0</v>
      </c>
      <c r="D2" s="29"/>
      <c r="E2" s="29"/>
      <c r="F2" s="29"/>
      <c r="G2" s="15"/>
      <c r="H2" s="15"/>
      <c r="I2" s="15"/>
      <c r="J2" s="15"/>
      <c r="K2" s="15"/>
      <c r="L2" s="15"/>
      <c r="M2" s="15"/>
      <c r="N2" s="21"/>
      <c r="O2" s="15"/>
    </row>
    <row r="3" spans="1:15" ht="15" customHeight="1">
      <c r="A3" s="1"/>
      <c r="B3" s="1"/>
      <c r="C3" s="13" t="s">
        <v>1</v>
      </c>
      <c r="D3" s="4"/>
      <c r="E3" s="4"/>
      <c r="F3" s="4"/>
      <c r="G3" s="22"/>
      <c r="H3" s="306"/>
      <c r="I3" s="306"/>
      <c r="J3" s="22"/>
      <c r="K3" s="15"/>
      <c r="L3" s="15"/>
      <c r="M3" s="15"/>
      <c r="N3" s="21"/>
      <c r="O3" s="15"/>
    </row>
    <row r="4" spans="1:15" ht="15" customHeight="1">
      <c r="A4" s="1"/>
      <c r="B4" s="1"/>
      <c r="C4" s="29" t="s">
        <v>2</v>
      </c>
      <c r="D4" s="29"/>
      <c r="E4" s="29"/>
      <c r="F4" s="29"/>
      <c r="G4" s="22"/>
      <c r="H4" s="30"/>
      <c r="I4" s="30"/>
      <c r="J4" s="26"/>
      <c r="K4" s="15"/>
      <c r="L4" s="15"/>
      <c r="M4" s="15"/>
      <c r="N4" s="21"/>
      <c r="O4" s="15"/>
    </row>
    <row r="5" spans="1:15" ht="15" customHeight="1">
      <c r="A5" s="1"/>
      <c r="B5" s="1"/>
      <c r="C5" s="190" t="s">
        <v>519</v>
      </c>
      <c r="D5" s="190"/>
      <c r="E5" s="190"/>
      <c r="F5" s="190"/>
      <c r="G5" s="190"/>
      <c r="H5" s="190"/>
      <c r="I5" s="190"/>
      <c r="J5" s="190"/>
      <c r="K5" s="15"/>
      <c r="L5" s="15"/>
      <c r="M5" s="15"/>
      <c r="N5" s="21"/>
      <c r="O5" s="15"/>
    </row>
    <row r="6" spans="1:15" ht="15" customHeight="1">
      <c r="A6" s="1"/>
      <c r="B6" s="1"/>
      <c r="C6" s="5" t="s">
        <v>3</v>
      </c>
      <c r="D6" s="5"/>
      <c r="E6" s="5"/>
      <c r="F6" s="5"/>
      <c r="G6" s="22"/>
      <c r="H6" s="28"/>
      <c r="I6" s="28"/>
      <c r="J6" s="26"/>
      <c r="K6" s="15"/>
      <c r="L6" s="15"/>
      <c r="M6" s="15"/>
      <c r="N6" s="21"/>
      <c r="O6" s="15"/>
    </row>
    <row r="7" spans="1:15" ht="15" customHeight="1">
      <c r="A7" s="1"/>
      <c r="B7" s="188" t="s">
        <v>1358</v>
      </c>
      <c r="C7" s="188"/>
      <c r="D7" s="188"/>
      <c r="E7" s="188"/>
      <c r="F7" s="188"/>
      <c r="G7" s="22"/>
      <c r="H7" s="27"/>
      <c r="I7" s="27"/>
      <c r="J7" s="26"/>
      <c r="K7" s="15"/>
      <c r="L7" s="15"/>
      <c r="M7" s="15"/>
      <c r="N7" s="21"/>
      <c r="O7" s="15"/>
    </row>
    <row r="8" spans="1:15" ht="15" customHeight="1">
      <c r="A8" s="1"/>
      <c r="B8" s="189" t="s">
        <v>4</v>
      </c>
      <c r="C8" s="189"/>
      <c r="D8" s="189"/>
      <c r="E8" s="189"/>
      <c r="F8" s="189"/>
      <c r="G8" s="22"/>
      <c r="H8" s="27"/>
      <c r="I8" s="27"/>
      <c r="J8" s="26"/>
      <c r="K8" s="15"/>
      <c r="L8" s="15"/>
      <c r="M8" s="15"/>
      <c r="N8" s="21"/>
      <c r="O8" s="15"/>
    </row>
    <row r="9" spans="1:15" ht="15" customHeight="1">
      <c r="A9" s="24"/>
      <c r="B9" s="25"/>
      <c r="C9" s="25"/>
      <c r="D9" s="25"/>
      <c r="E9" s="25"/>
      <c r="F9" s="25"/>
      <c r="G9" s="22"/>
      <c r="H9" s="27"/>
      <c r="I9" s="27"/>
      <c r="J9" s="26"/>
      <c r="K9" s="15"/>
      <c r="L9" s="15"/>
      <c r="M9" s="15"/>
      <c r="N9" s="21"/>
      <c r="O9" s="15"/>
    </row>
    <row r="10" spans="1:15" ht="33" customHeight="1">
      <c r="A10" s="107" t="s">
        <v>468</v>
      </c>
      <c r="B10" s="107" t="s">
        <v>469</v>
      </c>
      <c r="C10" s="285" t="s">
        <v>470</v>
      </c>
      <c r="D10" s="286"/>
      <c r="E10" s="286"/>
      <c r="F10" s="287"/>
      <c r="G10" s="107" t="s">
        <v>471</v>
      </c>
      <c r="H10" s="285" t="s">
        <v>472</v>
      </c>
      <c r="I10" s="287"/>
      <c r="J10" s="107" t="s">
        <v>473</v>
      </c>
      <c r="K10" s="31"/>
      <c r="L10" s="15"/>
      <c r="M10" s="15"/>
      <c r="N10" s="21"/>
      <c r="O10" s="15"/>
    </row>
    <row r="11" spans="1:15" ht="15" customHeight="1">
      <c r="A11" s="229" t="s">
        <v>728</v>
      </c>
      <c r="B11" s="229"/>
      <c r="C11" s="229"/>
      <c r="D11" s="229"/>
      <c r="E11" s="229"/>
      <c r="F11" s="229"/>
      <c r="G11" s="229"/>
      <c r="H11" s="229"/>
      <c r="I11" s="229"/>
      <c r="J11" s="229"/>
      <c r="K11" s="15"/>
      <c r="L11" s="15"/>
      <c r="M11" s="15"/>
      <c r="N11" s="21"/>
      <c r="O11" s="15"/>
    </row>
    <row r="12" spans="1:15" ht="15" customHeight="1">
      <c r="A12" s="37" t="s">
        <v>521</v>
      </c>
      <c r="B12" s="38" t="s">
        <v>522</v>
      </c>
      <c r="C12" s="282" t="s">
        <v>523</v>
      </c>
      <c r="D12" s="283"/>
      <c r="E12" s="283"/>
      <c r="F12" s="284"/>
      <c r="G12" s="38" t="s">
        <v>524</v>
      </c>
      <c r="H12" s="290">
        <v>0.531</v>
      </c>
      <c r="I12" s="291"/>
      <c r="J12" s="108">
        <f>N12*1.1</f>
        <v>1736254.3</v>
      </c>
      <c r="K12" s="15"/>
      <c r="L12" s="15"/>
      <c r="M12" s="15"/>
      <c r="N12" s="101">
        <v>1578413</v>
      </c>
      <c r="O12" s="15"/>
    </row>
    <row r="13" spans="1:15" ht="15" customHeight="1">
      <c r="A13" s="18" t="s">
        <v>525</v>
      </c>
      <c r="B13" s="19" t="s">
        <v>522</v>
      </c>
      <c r="C13" s="276" t="s">
        <v>523</v>
      </c>
      <c r="D13" s="277"/>
      <c r="E13" s="277"/>
      <c r="F13" s="278"/>
      <c r="G13" s="19" t="s">
        <v>524</v>
      </c>
      <c r="H13" s="270">
        <v>0.607</v>
      </c>
      <c r="I13" s="271"/>
      <c r="J13" s="108">
        <f aca="true" t="shared" si="0" ref="J13:J25">N13*1.1</f>
        <v>1966355.6</v>
      </c>
      <c r="K13" s="15"/>
      <c r="L13" s="15"/>
      <c r="M13" s="32"/>
      <c r="N13" s="101">
        <v>1787596</v>
      </c>
      <c r="O13" s="15"/>
    </row>
    <row r="14" spans="1:15" ht="15" customHeight="1">
      <c r="A14" s="18" t="s">
        <v>526</v>
      </c>
      <c r="B14" s="19" t="s">
        <v>522</v>
      </c>
      <c r="C14" s="276" t="s">
        <v>527</v>
      </c>
      <c r="D14" s="277"/>
      <c r="E14" s="277"/>
      <c r="F14" s="278"/>
      <c r="G14" s="19" t="s">
        <v>524</v>
      </c>
      <c r="H14" s="272">
        <v>0.68</v>
      </c>
      <c r="I14" s="273"/>
      <c r="J14" s="108">
        <f t="shared" si="0"/>
        <v>2381384.5</v>
      </c>
      <c r="K14" s="15"/>
      <c r="L14" s="15"/>
      <c r="M14" s="15"/>
      <c r="N14" s="101">
        <v>2164895</v>
      </c>
      <c r="O14" s="15"/>
    </row>
    <row r="15" spans="1:15" ht="15" customHeight="1">
      <c r="A15" s="18" t="s">
        <v>528</v>
      </c>
      <c r="B15" s="19" t="s">
        <v>529</v>
      </c>
      <c r="C15" s="276" t="s">
        <v>530</v>
      </c>
      <c r="D15" s="277"/>
      <c r="E15" s="277"/>
      <c r="F15" s="278"/>
      <c r="G15" s="19" t="s">
        <v>524</v>
      </c>
      <c r="H15" s="270">
        <v>0.517</v>
      </c>
      <c r="I15" s="271"/>
      <c r="J15" s="108">
        <f t="shared" si="0"/>
        <v>1870129.8</v>
      </c>
      <c r="K15" s="15"/>
      <c r="L15" s="15"/>
      <c r="M15" s="15"/>
      <c r="N15" s="101">
        <v>1700118</v>
      </c>
      <c r="O15" s="15"/>
    </row>
    <row r="16" spans="1:15" ht="15" customHeight="1">
      <c r="A16" s="18" t="s">
        <v>531</v>
      </c>
      <c r="B16" s="19" t="s">
        <v>529</v>
      </c>
      <c r="C16" s="276" t="s">
        <v>530</v>
      </c>
      <c r="D16" s="277"/>
      <c r="E16" s="277"/>
      <c r="F16" s="278"/>
      <c r="G16" s="19" t="s">
        <v>524</v>
      </c>
      <c r="H16" s="270">
        <v>0.566</v>
      </c>
      <c r="I16" s="271"/>
      <c r="J16" s="108">
        <f t="shared" si="0"/>
        <v>1976405.2000000002</v>
      </c>
      <c r="K16" s="15"/>
      <c r="L16" s="15"/>
      <c r="M16" s="15"/>
      <c r="N16" s="101">
        <v>1796732</v>
      </c>
      <c r="O16" s="15"/>
    </row>
    <row r="17" spans="1:15" ht="15" customHeight="1">
      <c r="A17" s="18" t="s">
        <v>532</v>
      </c>
      <c r="B17" s="19" t="s">
        <v>529</v>
      </c>
      <c r="C17" s="276" t="s">
        <v>530</v>
      </c>
      <c r="D17" s="277"/>
      <c r="E17" s="277"/>
      <c r="F17" s="278"/>
      <c r="G17" s="19" t="s">
        <v>524</v>
      </c>
      <c r="H17" s="270">
        <v>0.615</v>
      </c>
      <c r="I17" s="271"/>
      <c r="J17" s="108">
        <f t="shared" si="0"/>
        <v>2260256.9000000004</v>
      </c>
      <c r="K17" s="15"/>
      <c r="L17" s="15"/>
      <c r="M17" s="15"/>
      <c r="N17" s="101">
        <v>2054779</v>
      </c>
      <c r="O17" s="15"/>
    </row>
    <row r="18" spans="1:15" ht="15" customHeight="1">
      <c r="A18" s="18" t="s">
        <v>533</v>
      </c>
      <c r="B18" s="19" t="s">
        <v>529</v>
      </c>
      <c r="C18" s="276" t="s">
        <v>530</v>
      </c>
      <c r="D18" s="277"/>
      <c r="E18" s="277"/>
      <c r="F18" s="278"/>
      <c r="G18" s="19" t="s">
        <v>524</v>
      </c>
      <c r="H18" s="270">
        <v>0.559</v>
      </c>
      <c r="I18" s="271"/>
      <c r="J18" s="108">
        <f t="shared" si="0"/>
        <v>2159384.7</v>
      </c>
      <c r="K18" s="15"/>
      <c r="L18" s="15"/>
      <c r="M18" s="15"/>
      <c r="N18" s="101">
        <v>1963077</v>
      </c>
      <c r="O18" s="15"/>
    </row>
    <row r="19" spans="1:15" ht="15" customHeight="1">
      <c r="A19" s="18" t="s">
        <v>534</v>
      </c>
      <c r="B19" s="19" t="s">
        <v>529</v>
      </c>
      <c r="C19" s="276" t="s">
        <v>530</v>
      </c>
      <c r="D19" s="277"/>
      <c r="E19" s="277"/>
      <c r="F19" s="278"/>
      <c r="G19" s="19" t="s">
        <v>524</v>
      </c>
      <c r="H19" s="270">
        <v>0.612</v>
      </c>
      <c r="I19" s="271"/>
      <c r="J19" s="108">
        <f t="shared" si="0"/>
        <v>2273945.3000000003</v>
      </c>
      <c r="K19" s="15"/>
      <c r="L19" s="15"/>
      <c r="M19" s="15"/>
      <c r="N19" s="101">
        <v>2067223</v>
      </c>
      <c r="O19" s="15"/>
    </row>
    <row r="20" spans="1:15" ht="15" customHeight="1">
      <c r="A20" s="18" t="s">
        <v>535</v>
      </c>
      <c r="B20" s="19" t="s">
        <v>536</v>
      </c>
      <c r="C20" s="276" t="s">
        <v>537</v>
      </c>
      <c r="D20" s="277"/>
      <c r="E20" s="277"/>
      <c r="F20" s="278"/>
      <c r="G20" s="19" t="s">
        <v>524</v>
      </c>
      <c r="H20" s="274">
        <v>0.9</v>
      </c>
      <c r="I20" s="275"/>
      <c r="J20" s="108">
        <f>N20</f>
        <v>4200282</v>
      </c>
      <c r="K20" s="15"/>
      <c r="L20" s="15"/>
      <c r="M20" s="15"/>
      <c r="N20" s="101">
        <v>4200282</v>
      </c>
      <c r="O20" s="15"/>
    </row>
    <row r="21" spans="1:15" ht="15" customHeight="1">
      <c r="A21" s="18" t="s">
        <v>538</v>
      </c>
      <c r="B21" s="19" t="s">
        <v>536</v>
      </c>
      <c r="C21" s="276" t="s">
        <v>537</v>
      </c>
      <c r="D21" s="277"/>
      <c r="E21" s="277"/>
      <c r="F21" s="278"/>
      <c r="G21" s="19" t="s">
        <v>524</v>
      </c>
      <c r="H21" s="272">
        <v>0.92</v>
      </c>
      <c r="I21" s="273"/>
      <c r="J21" s="108">
        <f>N21</f>
        <v>4246856</v>
      </c>
      <c r="K21" s="15"/>
      <c r="L21" s="15"/>
      <c r="M21" s="15"/>
      <c r="N21" s="101">
        <v>4246856</v>
      </c>
      <c r="O21" s="15"/>
    </row>
    <row r="22" spans="1:15" ht="15" customHeight="1">
      <c r="A22" s="18" t="s">
        <v>539</v>
      </c>
      <c r="B22" s="19" t="s">
        <v>536</v>
      </c>
      <c r="C22" s="276" t="s">
        <v>537</v>
      </c>
      <c r="D22" s="277"/>
      <c r="E22" s="277"/>
      <c r="F22" s="278"/>
      <c r="G22" s="19" t="s">
        <v>524</v>
      </c>
      <c r="H22" s="272">
        <v>0.95</v>
      </c>
      <c r="I22" s="273"/>
      <c r="J22" s="108">
        <f t="shared" si="0"/>
        <v>4786295.800000001</v>
      </c>
      <c r="K22" s="15"/>
      <c r="L22" s="15"/>
      <c r="M22" s="15"/>
      <c r="N22" s="101">
        <v>4351178</v>
      </c>
      <c r="O22" s="15"/>
    </row>
    <row r="23" spans="1:15" ht="15" customHeight="1">
      <c r="A23" s="18" t="s">
        <v>540</v>
      </c>
      <c r="B23" s="19" t="s">
        <v>536</v>
      </c>
      <c r="C23" s="276" t="s">
        <v>537</v>
      </c>
      <c r="D23" s="277"/>
      <c r="E23" s="277"/>
      <c r="F23" s="278"/>
      <c r="G23" s="19" t="s">
        <v>524</v>
      </c>
      <c r="H23" s="272">
        <v>0.95</v>
      </c>
      <c r="I23" s="273"/>
      <c r="J23" s="108">
        <f t="shared" si="0"/>
        <v>4859625.100000001</v>
      </c>
      <c r="K23" s="15"/>
      <c r="L23" s="15"/>
      <c r="M23" s="15"/>
      <c r="N23" s="101">
        <v>4417841</v>
      </c>
      <c r="O23" s="15"/>
    </row>
    <row r="24" spans="1:15" ht="15" customHeight="1">
      <c r="A24" s="18" t="s">
        <v>541</v>
      </c>
      <c r="B24" s="19" t="s">
        <v>536</v>
      </c>
      <c r="C24" s="276" t="s">
        <v>537</v>
      </c>
      <c r="D24" s="277"/>
      <c r="E24" s="277"/>
      <c r="F24" s="278"/>
      <c r="G24" s="19" t="s">
        <v>524</v>
      </c>
      <c r="H24" s="292">
        <v>1</v>
      </c>
      <c r="I24" s="293"/>
      <c r="J24" s="108">
        <f t="shared" si="0"/>
        <v>5010561.600000001</v>
      </c>
      <c r="K24" s="15"/>
      <c r="L24" s="15"/>
      <c r="M24" s="15"/>
      <c r="N24" s="101">
        <v>4555056</v>
      </c>
      <c r="O24" s="15"/>
    </row>
    <row r="25" spans="1:15" ht="15" customHeight="1">
      <c r="A25" s="36" t="s">
        <v>542</v>
      </c>
      <c r="B25" s="20" t="s">
        <v>536</v>
      </c>
      <c r="C25" s="279" t="s">
        <v>537</v>
      </c>
      <c r="D25" s="280"/>
      <c r="E25" s="280"/>
      <c r="F25" s="281"/>
      <c r="G25" s="20" t="s">
        <v>524</v>
      </c>
      <c r="H25" s="294">
        <v>1</v>
      </c>
      <c r="I25" s="295"/>
      <c r="J25" s="108">
        <f t="shared" si="0"/>
        <v>5004437.9</v>
      </c>
      <c r="K25" s="15"/>
      <c r="L25" s="15"/>
      <c r="M25" s="15"/>
      <c r="N25" s="101">
        <v>4549489</v>
      </c>
      <c r="O25" s="15"/>
    </row>
    <row r="26" spans="1:15" ht="15" customHeight="1">
      <c r="A26" s="229" t="s">
        <v>729</v>
      </c>
      <c r="B26" s="229"/>
      <c r="C26" s="229"/>
      <c r="D26" s="229"/>
      <c r="E26" s="229"/>
      <c r="F26" s="229"/>
      <c r="G26" s="229"/>
      <c r="H26" s="229"/>
      <c r="I26" s="229"/>
      <c r="J26" s="229"/>
      <c r="K26" s="15"/>
      <c r="L26" s="15"/>
      <c r="M26" s="15"/>
      <c r="N26" s="102"/>
      <c r="O26" s="15"/>
    </row>
    <row r="27" spans="1:15" ht="15" customHeight="1">
      <c r="A27" s="56" t="s">
        <v>543</v>
      </c>
      <c r="B27" s="38" t="s">
        <v>529</v>
      </c>
      <c r="C27" s="282" t="s">
        <v>544</v>
      </c>
      <c r="D27" s="283"/>
      <c r="E27" s="283"/>
      <c r="F27" s="284"/>
      <c r="G27" s="38" t="s">
        <v>524</v>
      </c>
      <c r="H27" s="290">
        <v>0.414</v>
      </c>
      <c r="I27" s="291"/>
      <c r="J27" s="108">
        <f>N27</f>
        <v>1237177</v>
      </c>
      <c r="K27" s="15"/>
      <c r="L27" s="15"/>
      <c r="M27" s="15"/>
      <c r="N27" s="101">
        <v>1237177</v>
      </c>
      <c r="O27" s="15"/>
    </row>
    <row r="28" spans="1:15" ht="15" customHeight="1">
      <c r="A28" s="34" t="s">
        <v>545</v>
      </c>
      <c r="B28" s="19" t="s">
        <v>529</v>
      </c>
      <c r="C28" s="276" t="s">
        <v>544</v>
      </c>
      <c r="D28" s="277"/>
      <c r="E28" s="277"/>
      <c r="F28" s="278"/>
      <c r="G28" s="19" t="s">
        <v>524</v>
      </c>
      <c r="H28" s="272">
        <v>0.48</v>
      </c>
      <c r="I28" s="273"/>
      <c r="J28" s="108">
        <f aca="true" t="shared" si="1" ref="J28:J43">N28</f>
        <v>1433601</v>
      </c>
      <c r="K28" s="15"/>
      <c r="L28" s="15"/>
      <c r="M28" s="15"/>
      <c r="N28" s="101">
        <v>1433601</v>
      </c>
      <c r="O28" s="15"/>
    </row>
    <row r="29" spans="1:15" ht="15" customHeight="1">
      <c r="A29" s="34" t="s">
        <v>546</v>
      </c>
      <c r="B29" s="19" t="s">
        <v>529</v>
      </c>
      <c r="C29" s="276" t="s">
        <v>544</v>
      </c>
      <c r="D29" s="277"/>
      <c r="E29" s="277"/>
      <c r="F29" s="278"/>
      <c r="G29" s="19" t="s">
        <v>524</v>
      </c>
      <c r="H29" s="270">
        <v>0.547</v>
      </c>
      <c r="I29" s="271"/>
      <c r="J29" s="108">
        <f t="shared" si="1"/>
        <v>1592472</v>
      </c>
      <c r="K29" s="15"/>
      <c r="L29" s="15"/>
      <c r="M29" s="15"/>
      <c r="N29" s="101">
        <v>1592472</v>
      </c>
      <c r="O29" s="15"/>
    </row>
    <row r="30" spans="1:15" ht="15" customHeight="1">
      <c r="A30" s="34" t="s">
        <v>547</v>
      </c>
      <c r="B30" s="19" t="s">
        <v>529</v>
      </c>
      <c r="C30" s="276" t="s">
        <v>544</v>
      </c>
      <c r="D30" s="277"/>
      <c r="E30" s="277"/>
      <c r="F30" s="278"/>
      <c r="G30" s="19" t="s">
        <v>524</v>
      </c>
      <c r="H30" s="270">
        <v>0.464</v>
      </c>
      <c r="I30" s="271"/>
      <c r="J30" s="108">
        <f t="shared" si="1"/>
        <v>1407738</v>
      </c>
      <c r="K30" s="15"/>
      <c r="L30" s="15"/>
      <c r="M30" s="15"/>
      <c r="N30" s="101">
        <v>1407738</v>
      </c>
      <c r="O30" s="15"/>
    </row>
    <row r="31" spans="1:15" ht="15" customHeight="1">
      <c r="A31" s="34" t="s">
        <v>548</v>
      </c>
      <c r="B31" s="19" t="s">
        <v>529</v>
      </c>
      <c r="C31" s="276" t="s">
        <v>544</v>
      </c>
      <c r="D31" s="277"/>
      <c r="E31" s="277"/>
      <c r="F31" s="278"/>
      <c r="G31" s="19" t="s">
        <v>524</v>
      </c>
      <c r="H31" s="270">
        <v>0.538</v>
      </c>
      <c r="I31" s="271"/>
      <c r="J31" s="108">
        <f t="shared" si="1"/>
        <v>1647362</v>
      </c>
      <c r="K31" s="15"/>
      <c r="L31" s="15"/>
      <c r="M31" s="15"/>
      <c r="N31" s="101">
        <v>1647362</v>
      </c>
      <c r="O31" s="15"/>
    </row>
    <row r="32" spans="1:15" ht="15" customHeight="1">
      <c r="A32" s="34" t="s">
        <v>549</v>
      </c>
      <c r="B32" s="19" t="s">
        <v>529</v>
      </c>
      <c r="C32" s="276" t="s">
        <v>544</v>
      </c>
      <c r="D32" s="277"/>
      <c r="E32" s="277"/>
      <c r="F32" s="278"/>
      <c r="G32" s="19" t="s">
        <v>524</v>
      </c>
      <c r="H32" s="270">
        <v>0.613</v>
      </c>
      <c r="I32" s="271"/>
      <c r="J32" s="108">
        <f t="shared" si="1"/>
        <v>1827693</v>
      </c>
      <c r="K32" s="15"/>
      <c r="L32" s="15"/>
      <c r="M32" s="15"/>
      <c r="N32" s="101">
        <v>1827693</v>
      </c>
      <c r="O32" s="15"/>
    </row>
    <row r="33" spans="1:15" ht="15" customHeight="1">
      <c r="A33" s="34" t="s">
        <v>550</v>
      </c>
      <c r="B33" s="19" t="s">
        <v>522</v>
      </c>
      <c r="C33" s="276" t="s">
        <v>551</v>
      </c>
      <c r="D33" s="277"/>
      <c r="E33" s="277"/>
      <c r="F33" s="278"/>
      <c r="G33" s="19" t="s">
        <v>524</v>
      </c>
      <c r="H33" s="274">
        <v>0.2</v>
      </c>
      <c r="I33" s="275"/>
      <c r="J33" s="108">
        <f t="shared" si="1"/>
        <v>791599</v>
      </c>
      <c r="K33" s="15"/>
      <c r="L33" s="15"/>
      <c r="M33" s="15"/>
      <c r="N33" s="101">
        <v>791599</v>
      </c>
      <c r="O33" s="15"/>
    </row>
    <row r="34" spans="1:15" ht="15" customHeight="1">
      <c r="A34" s="34" t="s">
        <v>552</v>
      </c>
      <c r="B34" s="19" t="s">
        <v>522</v>
      </c>
      <c r="C34" s="276" t="s">
        <v>551</v>
      </c>
      <c r="D34" s="277"/>
      <c r="E34" s="277"/>
      <c r="F34" s="278"/>
      <c r="G34" s="19" t="s">
        <v>524</v>
      </c>
      <c r="H34" s="272">
        <v>0.24</v>
      </c>
      <c r="I34" s="273"/>
      <c r="J34" s="108">
        <f t="shared" si="1"/>
        <v>901701</v>
      </c>
      <c r="K34" s="15"/>
      <c r="L34" s="15"/>
      <c r="M34" s="15"/>
      <c r="N34" s="101">
        <v>901701</v>
      </c>
      <c r="O34" s="15"/>
    </row>
    <row r="35" spans="1:15" ht="15" customHeight="1">
      <c r="A35" s="34" t="s">
        <v>553</v>
      </c>
      <c r="B35" s="19" t="s">
        <v>522</v>
      </c>
      <c r="C35" s="276" t="s">
        <v>551</v>
      </c>
      <c r="D35" s="277"/>
      <c r="E35" s="277"/>
      <c r="F35" s="278"/>
      <c r="G35" s="19" t="s">
        <v>524</v>
      </c>
      <c r="H35" s="272">
        <v>0.24</v>
      </c>
      <c r="I35" s="273"/>
      <c r="J35" s="108">
        <f t="shared" si="1"/>
        <v>909649</v>
      </c>
      <c r="K35" s="15"/>
      <c r="L35" s="15"/>
      <c r="M35" s="15"/>
      <c r="N35" s="101">
        <v>909649</v>
      </c>
      <c r="O35" s="15"/>
    </row>
    <row r="36" spans="1:15" ht="15" customHeight="1">
      <c r="A36" s="34" t="s">
        <v>554</v>
      </c>
      <c r="B36" s="19" t="s">
        <v>522</v>
      </c>
      <c r="C36" s="276" t="s">
        <v>555</v>
      </c>
      <c r="D36" s="277"/>
      <c r="E36" s="277"/>
      <c r="F36" s="278"/>
      <c r="G36" s="19" t="s">
        <v>524</v>
      </c>
      <c r="H36" s="274">
        <v>0.3</v>
      </c>
      <c r="I36" s="275"/>
      <c r="J36" s="108">
        <f t="shared" si="1"/>
        <v>1082827</v>
      </c>
      <c r="K36" s="15"/>
      <c r="L36" s="15"/>
      <c r="M36" s="15"/>
      <c r="N36" s="101">
        <v>1082827</v>
      </c>
      <c r="O36" s="15"/>
    </row>
    <row r="37" spans="1:15" ht="15" customHeight="1">
      <c r="A37" s="34" t="s">
        <v>556</v>
      </c>
      <c r="B37" s="19" t="s">
        <v>522</v>
      </c>
      <c r="C37" s="276" t="s">
        <v>555</v>
      </c>
      <c r="D37" s="277"/>
      <c r="E37" s="277"/>
      <c r="F37" s="278"/>
      <c r="G37" s="19" t="s">
        <v>524</v>
      </c>
      <c r="H37" s="272">
        <v>0.31</v>
      </c>
      <c r="I37" s="273"/>
      <c r="J37" s="108">
        <f t="shared" si="1"/>
        <v>1144795</v>
      </c>
      <c r="K37" s="15"/>
      <c r="L37" s="15"/>
      <c r="M37" s="15"/>
      <c r="N37" s="101">
        <v>1144795</v>
      </c>
      <c r="O37" s="15"/>
    </row>
    <row r="38" spans="1:15" ht="15" customHeight="1">
      <c r="A38" s="34" t="s">
        <v>557</v>
      </c>
      <c r="B38" s="19" t="s">
        <v>529</v>
      </c>
      <c r="C38" s="276" t="s">
        <v>558</v>
      </c>
      <c r="D38" s="277"/>
      <c r="E38" s="277"/>
      <c r="F38" s="278"/>
      <c r="G38" s="19" t="s">
        <v>524</v>
      </c>
      <c r="H38" s="270">
        <v>0.358</v>
      </c>
      <c r="I38" s="271"/>
      <c r="J38" s="108">
        <f t="shared" si="1"/>
        <v>1139023</v>
      </c>
      <c r="K38" s="15"/>
      <c r="L38" s="15"/>
      <c r="M38" s="15"/>
      <c r="N38" s="101">
        <v>1139023</v>
      </c>
      <c r="O38" s="15"/>
    </row>
    <row r="39" spans="1:15" ht="15" customHeight="1">
      <c r="A39" s="34" t="s">
        <v>559</v>
      </c>
      <c r="B39" s="19" t="s">
        <v>529</v>
      </c>
      <c r="C39" s="276" t="s">
        <v>558</v>
      </c>
      <c r="D39" s="277"/>
      <c r="E39" s="277"/>
      <c r="F39" s="278"/>
      <c r="G39" s="19" t="s">
        <v>524</v>
      </c>
      <c r="H39" s="270">
        <v>0.394</v>
      </c>
      <c r="I39" s="271"/>
      <c r="J39" s="108">
        <f t="shared" si="1"/>
        <v>1224972</v>
      </c>
      <c r="K39" s="15"/>
      <c r="L39" s="15"/>
      <c r="M39" s="15"/>
      <c r="N39" s="101">
        <v>1224972</v>
      </c>
      <c r="O39" s="15"/>
    </row>
    <row r="40" spans="1:15" ht="15" customHeight="1">
      <c r="A40" s="34" t="s">
        <v>560</v>
      </c>
      <c r="B40" s="19" t="s">
        <v>529</v>
      </c>
      <c r="C40" s="276" t="s">
        <v>558</v>
      </c>
      <c r="D40" s="277"/>
      <c r="E40" s="277"/>
      <c r="F40" s="278"/>
      <c r="G40" s="19" t="s">
        <v>524</v>
      </c>
      <c r="H40" s="272">
        <v>0.43</v>
      </c>
      <c r="I40" s="273"/>
      <c r="J40" s="108">
        <f t="shared" si="1"/>
        <v>1289759</v>
      </c>
      <c r="K40" s="15"/>
      <c r="L40" s="15"/>
      <c r="M40" s="15"/>
      <c r="N40" s="101">
        <v>1289759</v>
      </c>
      <c r="O40" s="15"/>
    </row>
    <row r="41" spans="1:15" ht="15" customHeight="1">
      <c r="A41" s="34" t="s">
        <v>561</v>
      </c>
      <c r="B41" s="19" t="s">
        <v>529</v>
      </c>
      <c r="C41" s="276" t="s">
        <v>558</v>
      </c>
      <c r="D41" s="277"/>
      <c r="E41" s="277"/>
      <c r="F41" s="278"/>
      <c r="G41" s="19" t="s">
        <v>524</v>
      </c>
      <c r="H41" s="270">
        <v>0.438</v>
      </c>
      <c r="I41" s="271"/>
      <c r="J41" s="108">
        <f t="shared" si="1"/>
        <v>1419197</v>
      </c>
      <c r="K41" s="15"/>
      <c r="L41" s="15"/>
      <c r="M41" s="15"/>
      <c r="N41" s="101">
        <v>1419197</v>
      </c>
      <c r="O41" s="15"/>
    </row>
    <row r="42" spans="1:15" ht="15" customHeight="1">
      <c r="A42" s="34" t="s">
        <v>562</v>
      </c>
      <c r="B42" s="19" t="s">
        <v>529</v>
      </c>
      <c r="C42" s="276" t="s">
        <v>558</v>
      </c>
      <c r="D42" s="277"/>
      <c r="E42" s="277"/>
      <c r="F42" s="278"/>
      <c r="G42" s="19" t="s">
        <v>524</v>
      </c>
      <c r="H42" s="270">
        <v>0.478</v>
      </c>
      <c r="I42" s="271"/>
      <c r="J42" s="108">
        <f t="shared" si="1"/>
        <v>1516546</v>
      </c>
      <c r="K42" s="15"/>
      <c r="L42" s="15"/>
      <c r="M42" s="15"/>
      <c r="N42" s="101">
        <v>1516546</v>
      </c>
      <c r="O42" s="15"/>
    </row>
    <row r="43" spans="1:15" ht="15" customHeight="1">
      <c r="A43" s="51" t="s">
        <v>563</v>
      </c>
      <c r="B43" s="20" t="s">
        <v>529</v>
      </c>
      <c r="C43" s="279" t="s">
        <v>558</v>
      </c>
      <c r="D43" s="280"/>
      <c r="E43" s="280"/>
      <c r="F43" s="281"/>
      <c r="G43" s="20" t="s">
        <v>524</v>
      </c>
      <c r="H43" s="288">
        <v>0.526</v>
      </c>
      <c r="I43" s="289"/>
      <c r="J43" s="108">
        <f t="shared" si="1"/>
        <v>1630581</v>
      </c>
      <c r="K43" s="15"/>
      <c r="L43" s="15"/>
      <c r="M43" s="15"/>
      <c r="N43" s="101">
        <v>1630581</v>
      </c>
      <c r="O43" s="15"/>
    </row>
    <row r="44" spans="1:15" ht="15" customHeight="1">
      <c r="A44" s="229" t="s">
        <v>730</v>
      </c>
      <c r="B44" s="229"/>
      <c r="C44" s="229"/>
      <c r="D44" s="229"/>
      <c r="E44" s="229"/>
      <c r="F44" s="229"/>
      <c r="G44" s="229"/>
      <c r="H44" s="229"/>
      <c r="I44" s="229"/>
      <c r="J44" s="229"/>
      <c r="K44" s="15"/>
      <c r="L44" s="15"/>
      <c r="M44" s="15"/>
      <c r="N44" s="103"/>
      <c r="O44" s="15"/>
    </row>
    <row r="45" spans="1:14" ht="15" customHeight="1">
      <c r="A45" s="37" t="s">
        <v>564</v>
      </c>
      <c r="B45" s="38" t="s">
        <v>529</v>
      </c>
      <c r="C45" s="282" t="s">
        <v>565</v>
      </c>
      <c r="D45" s="283"/>
      <c r="E45" s="283"/>
      <c r="F45" s="284"/>
      <c r="G45" s="38" t="s">
        <v>524</v>
      </c>
      <c r="H45" s="290">
        <v>0.008</v>
      </c>
      <c r="I45" s="291"/>
      <c r="J45" s="108">
        <f>N45</f>
        <v>48729</v>
      </c>
      <c r="N45" s="101">
        <v>48729</v>
      </c>
    </row>
    <row r="46" spans="1:14" ht="15" customHeight="1">
      <c r="A46" s="18" t="s">
        <v>566</v>
      </c>
      <c r="B46" s="19" t="s">
        <v>529</v>
      </c>
      <c r="C46" s="276" t="s">
        <v>567</v>
      </c>
      <c r="D46" s="277"/>
      <c r="E46" s="277"/>
      <c r="F46" s="278"/>
      <c r="G46" s="19" t="s">
        <v>524</v>
      </c>
      <c r="H46" s="272">
        <v>0.01</v>
      </c>
      <c r="I46" s="273"/>
      <c r="J46" s="108">
        <f aca="true" t="shared" si="2" ref="J46:J109">N46</f>
        <v>56794</v>
      </c>
      <c r="N46" s="101">
        <v>56794</v>
      </c>
    </row>
    <row r="47" spans="1:14" ht="15" customHeight="1">
      <c r="A47" s="18" t="s">
        <v>568</v>
      </c>
      <c r="B47" s="19" t="s">
        <v>529</v>
      </c>
      <c r="C47" s="276" t="s">
        <v>569</v>
      </c>
      <c r="D47" s="277"/>
      <c r="E47" s="277"/>
      <c r="F47" s="278"/>
      <c r="G47" s="19" t="s">
        <v>524</v>
      </c>
      <c r="H47" s="270">
        <v>0.194</v>
      </c>
      <c r="I47" s="271"/>
      <c r="J47" s="108">
        <f t="shared" si="2"/>
        <v>753111</v>
      </c>
      <c r="N47" s="101">
        <v>753111</v>
      </c>
    </row>
    <row r="48" spans="1:14" ht="15" customHeight="1">
      <c r="A48" s="18" t="s">
        <v>570</v>
      </c>
      <c r="B48" s="19" t="s">
        <v>529</v>
      </c>
      <c r="C48" s="276" t="s">
        <v>569</v>
      </c>
      <c r="D48" s="277"/>
      <c r="E48" s="277"/>
      <c r="F48" s="278"/>
      <c r="G48" s="19" t="s">
        <v>524</v>
      </c>
      <c r="H48" s="270">
        <v>0.211</v>
      </c>
      <c r="I48" s="271"/>
      <c r="J48" s="108">
        <f t="shared" si="2"/>
        <v>808345</v>
      </c>
      <c r="N48" s="101">
        <v>808345</v>
      </c>
    </row>
    <row r="49" spans="1:14" ht="15" customHeight="1">
      <c r="A49" s="18" t="s">
        <v>571</v>
      </c>
      <c r="B49" s="19" t="s">
        <v>529</v>
      </c>
      <c r="C49" s="276" t="s">
        <v>572</v>
      </c>
      <c r="D49" s="277"/>
      <c r="E49" s="277"/>
      <c r="F49" s="278"/>
      <c r="G49" s="19" t="s">
        <v>524</v>
      </c>
      <c r="H49" s="272">
        <v>0.03</v>
      </c>
      <c r="I49" s="273"/>
      <c r="J49" s="108">
        <f t="shared" si="2"/>
        <v>87870</v>
      </c>
      <c r="N49" s="101">
        <v>87870</v>
      </c>
    </row>
    <row r="50" spans="1:14" ht="15" customHeight="1">
      <c r="A50" s="18" t="s">
        <v>573</v>
      </c>
      <c r="B50" s="19" t="s">
        <v>529</v>
      </c>
      <c r="C50" s="276" t="s">
        <v>565</v>
      </c>
      <c r="D50" s="277"/>
      <c r="E50" s="277"/>
      <c r="F50" s="278"/>
      <c r="G50" s="19" t="s">
        <v>524</v>
      </c>
      <c r="H50" s="270">
        <v>0.017</v>
      </c>
      <c r="I50" s="271"/>
      <c r="J50" s="108">
        <f t="shared" si="2"/>
        <v>65184</v>
      </c>
      <c r="N50" s="101">
        <v>65184</v>
      </c>
    </row>
    <row r="51" spans="1:14" ht="15" customHeight="1">
      <c r="A51" s="18" t="s">
        <v>574</v>
      </c>
      <c r="B51" s="19" t="s">
        <v>529</v>
      </c>
      <c r="C51" s="276" t="s">
        <v>565</v>
      </c>
      <c r="D51" s="277"/>
      <c r="E51" s="277"/>
      <c r="F51" s="278"/>
      <c r="G51" s="19" t="s">
        <v>524</v>
      </c>
      <c r="H51" s="270">
        <v>0.022</v>
      </c>
      <c r="I51" s="271"/>
      <c r="J51" s="108">
        <f t="shared" si="2"/>
        <v>72661</v>
      </c>
      <c r="N51" s="101">
        <v>72661</v>
      </c>
    </row>
    <row r="52" spans="1:14" ht="15" customHeight="1">
      <c r="A52" s="18" t="s">
        <v>575</v>
      </c>
      <c r="B52" s="19" t="s">
        <v>529</v>
      </c>
      <c r="C52" s="276" t="s">
        <v>565</v>
      </c>
      <c r="D52" s="277"/>
      <c r="E52" s="277"/>
      <c r="F52" s="278"/>
      <c r="G52" s="19" t="s">
        <v>524</v>
      </c>
      <c r="H52" s="270">
        <v>0.026</v>
      </c>
      <c r="I52" s="271"/>
      <c r="J52" s="108">
        <f t="shared" si="2"/>
        <v>86068</v>
      </c>
      <c r="N52" s="101">
        <v>86068</v>
      </c>
    </row>
    <row r="53" spans="1:14" ht="15" customHeight="1">
      <c r="A53" s="18" t="s">
        <v>576</v>
      </c>
      <c r="B53" s="19" t="s">
        <v>529</v>
      </c>
      <c r="C53" s="276" t="s">
        <v>565</v>
      </c>
      <c r="D53" s="277"/>
      <c r="E53" s="277"/>
      <c r="F53" s="278"/>
      <c r="G53" s="19" t="s">
        <v>524</v>
      </c>
      <c r="H53" s="270">
        <v>0.028</v>
      </c>
      <c r="I53" s="271"/>
      <c r="J53" s="108">
        <f t="shared" si="2"/>
        <v>91921</v>
      </c>
      <c r="N53" s="101">
        <v>91921</v>
      </c>
    </row>
    <row r="54" spans="1:14" ht="15" customHeight="1">
      <c r="A54" s="18" t="s">
        <v>577</v>
      </c>
      <c r="B54" s="19" t="s">
        <v>529</v>
      </c>
      <c r="C54" s="276" t="s">
        <v>565</v>
      </c>
      <c r="D54" s="277"/>
      <c r="E54" s="277"/>
      <c r="F54" s="278"/>
      <c r="G54" s="19" t="s">
        <v>524</v>
      </c>
      <c r="H54" s="270">
        <v>0.033</v>
      </c>
      <c r="I54" s="271"/>
      <c r="J54" s="108">
        <f t="shared" si="2"/>
        <v>102325</v>
      </c>
      <c r="N54" s="101">
        <v>102325</v>
      </c>
    </row>
    <row r="55" spans="1:14" ht="15" customHeight="1">
      <c r="A55" s="18" t="s">
        <v>578</v>
      </c>
      <c r="B55" s="19" t="s">
        <v>529</v>
      </c>
      <c r="C55" s="276" t="s">
        <v>565</v>
      </c>
      <c r="D55" s="277"/>
      <c r="E55" s="277"/>
      <c r="F55" s="278"/>
      <c r="G55" s="19" t="s">
        <v>524</v>
      </c>
      <c r="H55" s="270">
        <v>0.037</v>
      </c>
      <c r="I55" s="271"/>
      <c r="J55" s="108">
        <f t="shared" si="2"/>
        <v>119803</v>
      </c>
      <c r="N55" s="101">
        <v>119803</v>
      </c>
    </row>
    <row r="56" spans="1:14" ht="15" customHeight="1">
      <c r="A56" s="18" t="s">
        <v>579</v>
      </c>
      <c r="B56" s="19" t="s">
        <v>529</v>
      </c>
      <c r="C56" s="276" t="s">
        <v>565</v>
      </c>
      <c r="D56" s="277"/>
      <c r="E56" s="277"/>
      <c r="F56" s="278"/>
      <c r="G56" s="19" t="s">
        <v>524</v>
      </c>
      <c r="H56" s="270">
        <v>0.041</v>
      </c>
      <c r="I56" s="271"/>
      <c r="J56" s="108">
        <f t="shared" si="2"/>
        <v>138710</v>
      </c>
      <c r="N56" s="101">
        <v>138710</v>
      </c>
    </row>
    <row r="57" spans="1:14" ht="15" customHeight="1">
      <c r="A57" s="18" t="s">
        <v>580</v>
      </c>
      <c r="B57" s="19" t="s">
        <v>529</v>
      </c>
      <c r="C57" s="276" t="s">
        <v>565</v>
      </c>
      <c r="D57" s="277"/>
      <c r="E57" s="277"/>
      <c r="F57" s="278"/>
      <c r="G57" s="19" t="s">
        <v>524</v>
      </c>
      <c r="H57" s="270">
        <v>0.044</v>
      </c>
      <c r="I57" s="271"/>
      <c r="J57" s="108">
        <f t="shared" si="2"/>
        <v>149903</v>
      </c>
      <c r="N57" s="101">
        <v>149903</v>
      </c>
    </row>
    <row r="58" spans="1:14" ht="15" customHeight="1">
      <c r="A58" s="18" t="s">
        <v>581</v>
      </c>
      <c r="B58" s="19" t="s">
        <v>529</v>
      </c>
      <c r="C58" s="276" t="s">
        <v>565</v>
      </c>
      <c r="D58" s="277"/>
      <c r="E58" s="277"/>
      <c r="F58" s="278"/>
      <c r="G58" s="19" t="s">
        <v>524</v>
      </c>
      <c r="H58" s="270">
        <v>0.048</v>
      </c>
      <c r="I58" s="271"/>
      <c r="J58" s="108">
        <f t="shared" si="2"/>
        <v>169142</v>
      </c>
      <c r="N58" s="101">
        <v>169142</v>
      </c>
    </row>
    <row r="59" spans="1:14" ht="15" customHeight="1">
      <c r="A59" s="18" t="s">
        <v>582</v>
      </c>
      <c r="B59" s="19" t="s">
        <v>529</v>
      </c>
      <c r="C59" s="276" t="s">
        <v>565</v>
      </c>
      <c r="D59" s="277"/>
      <c r="E59" s="277"/>
      <c r="F59" s="278"/>
      <c r="G59" s="19" t="s">
        <v>524</v>
      </c>
      <c r="H59" s="272">
        <v>0.05</v>
      </c>
      <c r="I59" s="273"/>
      <c r="J59" s="108">
        <f t="shared" si="2"/>
        <v>175949</v>
      </c>
      <c r="N59" s="101">
        <v>175949</v>
      </c>
    </row>
    <row r="60" spans="1:14" ht="15" customHeight="1">
      <c r="A60" s="18" t="s">
        <v>583</v>
      </c>
      <c r="B60" s="19" t="s">
        <v>529</v>
      </c>
      <c r="C60" s="276" t="s">
        <v>569</v>
      </c>
      <c r="D60" s="277"/>
      <c r="E60" s="277"/>
      <c r="F60" s="278"/>
      <c r="G60" s="19" t="s">
        <v>524</v>
      </c>
      <c r="H60" s="270">
        <v>0.317</v>
      </c>
      <c r="I60" s="271"/>
      <c r="J60" s="108">
        <f t="shared" si="2"/>
        <v>1263027</v>
      </c>
      <c r="N60" s="101">
        <v>1263027</v>
      </c>
    </row>
    <row r="61" spans="1:14" ht="15" customHeight="1">
      <c r="A61" s="18" t="s">
        <v>584</v>
      </c>
      <c r="B61" s="19" t="s">
        <v>529</v>
      </c>
      <c r="C61" s="276" t="s">
        <v>569</v>
      </c>
      <c r="D61" s="277"/>
      <c r="E61" s="277"/>
      <c r="F61" s="278"/>
      <c r="G61" s="19" t="s">
        <v>524</v>
      </c>
      <c r="H61" s="270">
        <v>0.338</v>
      </c>
      <c r="I61" s="271"/>
      <c r="J61" s="108">
        <f t="shared" si="2"/>
        <v>1394531</v>
      </c>
      <c r="N61" s="101">
        <v>1394531</v>
      </c>
    </row>
    <row r="62" spans="1:14" ht="15" customHeight="1">
      <c r="A62" s="18" t="s">
        <v>585</v>
      </c>
      <c r="B62" s="19" t="s">
        <v>529</v>
      </c>
      <c r="C62" s="276" t="s">
        <v>586</v>
      </c>
      <c r="D62" s="277"/>
      <c r="E62" s="277"/>
      <c r="F62" s="278"/>
      <c r="G62" s="19" t="s">
        <v>524</v>
      </c>
      <c r="H62" s="270">
        <v>0.359</v>
      </c>
      <c r="I62" s="271"/>
      <c r="J62" s="108">
        <f t="shared" si="2"/>
        <v>1519872</v>
      </c>
      <c r="N62" s="101">
        <v>1519872</v>
      </c>
    </row>
    <row r="63" spans="1:14" ht="15" customHeight="1">
      <c r="A63" s="18" t="s">
        <v>587</v>
      </c>
      <c r="B63" s="19" t="s">
        <v>529</v>
      </c>
      <c r="C63" s="276" t="s">
        <v>586</v>
      </c>
      <c r="D63" s="277"/>
      <c r="E63" s="277"/>
      <c r="F63" s="278"/>
      <c r="G63" s="19" t="s">
        <v>524</v>
      </c>
      <c r="H63" s="270">
        <v>0.391</v>
      </c>
      <c r="I63" s="271"/>
      <c r="J63" s="108">
        <f t="shared" si="2"/>
        <v>1823677</v>
      </c>
      <c r="N63" s="101">
        <v>1823677</v>
      </c>
    </row>
    <row r="64" spans="1:14" ht="15" customHeight="1">
      <c r="A64" s="18" t="s">
        <v>588</v>
      </c>
      <c r="B64" s="19" t="s">
        <v>529</v>
      </c>
      <c r="C64" s="276" t="s">
        <v>572</v>
      </c>
      <c r="D64" s="277"/>
      <c r="E64" s="277"/>
      <c r="F64" s="278"/>
      <c r="G64" s="19" t="s">
        <v>524</v>
      </c>
      <c r="H64" s="272">
        <v>0.08</v>
      </c>
      <c r="I64" s="273"/>
      <c r="J64" s="108">
        <f t="shared" si="2"/>
        <v>230429</v>
      </c>
      <c r="N64" s="101">
        <v>230429</v>
      </c>
    </row>
    <row r="65" spans="1:14" ht="15" customHeight="1">
      <c r="A65" s="18" t="s">
        <v>589</v>
      </c>
      <c r="B65" s="19" t="s">
        <v>529</v>
      </c>
      <c r="C65" s="276" t="s">
        <v>572</v>
      </c>
      <c r="D65" s="277"/>
      <c r="E65" s="277"/>
      <c r="F65" s="278"/>
      <c r="G65" s="19" t="s">
        <v>524</v>
      </c>
      <c r="H65" s="272">
        <v>0.09</v>
      </c>
      <c r="I65" s="273"/>
      <c r="J65" s="108">
        <f t="shared" si="2"/>
        <v>244013</v>
      </c>
      <c r="N65" s="101">
        <v>244013</v>
      </c>
    </row>
    <row r="66" spans="1:14" ht="15" customHeight="1">
      <c r="A66" s="18" t="s">
        <v>590</v>
      </c>
      <c r="B66" s="19" t="s">
        <v>529</v>
      </c>
      <c r="C66" s="276" t="s">
        <v>572</v>
      </c>
      <c r="D66" s="277"/>
      <c r="E66" s="277"/>
      <c r="F66" s="278"/>
      <c r="G66" s="19" t="s">
        <v>524</v>
      </c>
      <c r="H66" s="274">
        <v>0.1</v>
      </c>
      <c r="I66" s="275"/>
      <c r="J66" s="108">
        <f t="shared" si="2"/>
        <v>278043</v>
      </c>
      <c r="N66" s="101">
        <v>278043</v>
      </c>
    </row>
    <row r="67" spans="1:14" ht="15" customHeight="1">
      <c r="A67" s="18" t="s">
        <v>591</v>
      </c>
      <c r="B67" s="19" t="s">
        <v>529</v>
      </c>
      <c r="C67" s="276" t="s">
        <v>572</v>
      </c>
      <c r="D67" s="277"/>
      <c r="E67" s="277"/>
      <c r="F67" s="278"/>
      <c r="G67" s="19" t="s">
        <v>524</v>
      </c>
      <c r="H67" s="272">
        <v>0.11</v>
      </c>
      <c r="I67" s="273"/>
      <c r="J67" s="108">
        <f t="shared" si="2"/>
        <v>315022</v>
      </c>
      <c r="N67" s="101">
        <v>315022</v>
      </c>
    </row>
    <row r="68" spans="1:14" ht="15" customHeight="1">
      <c r="A68" s="18" t="s">
        <v>592</v>
      </c>
      <c r="B68" s="19" t="s">
        <v>529</v>
      </c>
      <c r="C68" s="276" t="s">
        <v>572</v>
      </c>
      <c r="D68" s="277"/>
      <c r="E68" s="277"/>
      <c r="F68" s="278"/>
      <c r="G68" s="19" t="s">
        <v>524</v>
      </c>
      <c r="H68" s="272">
        <v>0.12</v>
      </c>
      <c r="I68" s="273"/>
      <c r="J68" s="108">
        <f t="shared" si="2"/>
        <v>405868</v>
      </c>
      <c r="N68" s="101">
        <v>405868</v>
      </c>
    </row>
    <row r="69" spans="1:14" ht="15" customHeight="1">
      <c r="A69" s="18" t="s">
        <v>593</v>
      </c>
      <c r="B69" s="19" t="s">
        <v>529</v>
      </c>
      <c r="C69" s="276" t="s">
        <v>572</v>
      </c>
      <c r="D69" s="277"/>
      <c r="E69" s="277"/>
      <c r="F69" s="278"/>
      <c r="G69" s="19" t="s">
        <v>524</v>
      </c>
      <c r="H69" s="272">
        <v>0.13</v>
      </c>
      <c r="I69" s="273"/>
      <c r="J69" s="108">
        <f t="shared" si="2"/>
        <v>407512</v>
      </c>
      <c r="N69" s="101">
        <v>407512</v>
      </c>
    </row>
    <row r="70" spans="1:14" ht="15" customHeight="1">
      <c r="A70" s="18" t="s">
        <v>594</v>
      </c>
      <c r="B70" s="19" t="s">
        <v>529</v>
      </c>
      <c r="C70" s="276" t="s">
        <v>565</v>
      </c>
      <c r="D70" s="277"/>
      <c r="E70" s="277"/>
      <c r="F70" s="278"/>
      <c r="G70" s="19" t="s">
        <v>524</v>
      </c>
      <c r="H70" s="270">
        <v>0.034</v>
      </c>
      <c r="I70" s="271"/>
      <c r="J70" s="108">
        <f t="shared" si="2"/>
        <v>119161</v>
      </c>
      <c r="N70" s="101">
        <v>119161</v>
      </c>
    </row>
    <row r="71" spans="1:14" ht="15" customHeight="1">
      <c r="A71" s="18" t="s">
        <v>595</v>
      </c>
      <c r="B71" s="19" t="s">
        <v>529</v>
      </c>
      <c r="C71" s="276" t="s">
        <v>596</v>
      </c>
      <c r="D71" s="277"/>
      <c r="E71" s="277"/>
      <c r="F71" s="278"/>
      <c r="G71" s="19" t="s">
        <v>524</v>
      </c>
      <c r="H71" s="270">
        <v>0.041</v>
      </c>
      <c r="I71" s="271"/>
      <c r="J71" s="108">
        <f t="shared" si="2"/>
        <v>144091</v>
      </c>
      <c r="N71" s="101">
        <v>144091</v>
      </c>
    </row>
    <row r="72" spans="1:14" ht="15" customHeight="1">
      <c r="A72" s="18" t="s">
        <v>597</v>
      </c>
      <c r="B72" s="19" t="s">
        <v>529</v>
      </c>
      <c r="C72" s="276" t="s">
        <v>596</v>
      </c>
      <c r="D72" s="277"/>
      <c r="E72" s="277"/>
      <c r="F72" s="278"/>
      <c r="G72" s="19" t="s">
        <v>524</v>
      </c>
      <c r="H72" s="270">
        <v>0.048</v>
      </c>
      <c r="I72" s="271"/>
      <c r="J72" s="108">
        <f t="shared" si="2"/>
        <v>182794</v>
      </c>
      <c r="N72" s="101">
        <v>182794</v>
      </c>
    </row>
    <row r="73" spans="1:14" ht="15" customHeight="1">
      <c r="A73" s="18" t="s">
        <v>598</v>
      </c>
      <c r="B73" s="19" t="s">
        <v>529</v>
      </c>
      <c r="C73" s="276" t="s">
        <v>596</v>
      </c>
      <c r="D73" s="277"/>
      <c r="E73" s="277"/>
      <c r="F73" s="278"/>
      <c r="G73" s="19" t="s">
        <v>524</v>
      </c>
      <c r="H73" s="270">
        <v>0.048</v>
      </c>
      <c r="I73" s="271"/>
      <c r="J73" s="108">
        <f t="shared" si="2"/>
        <v>148950</v>
      </c>
      <c r="N73" s="101">
        <v>148950</v>
      </c>
    </row>
    <row r="74" spans="1:14" ht="15" customHeight="1">
      <c r="A74" s="18" t="s">
        <v>599</v>
      </c>
      <c r="B74" s="19" t="s">
        <v>529</v>
      </c>
      <c r="C74" s="276" t="s">
        <v>596</v>
      </c>
      <c r="D74" s="277"/>
      <c r="E74" s="277"/>
      <c r="F74" s="278"/>
      <c r="G74" s="19" t="s">
        <v>524</v>
      </c>
      <c r="H74" s="270">
        <v>0.055</v>
      </c>
      <c r="I74" s="271"/>
      <c r="J74" s="108">
        <f t="shared" si="2"/>
        <v>181405</v>
      </c>
      <c r="N74" s="101">
        <v>181405</v>
      </c>
    </row>
    <row r="75" spans="1:14" ht="15" customHeight="1">
      <c r="A75" s="18" t="s">
        <v>600</v>
      </c>
      <c r="B75" s="19" t="s">
        <v>529</v>
      </c>
      <c r="C75" s="276" t="s">
        <v>596</v>
      </c>
      <c r="D75" s="277"/>
      <c r="E75" s="277"/>
      <c r="F75" s="278"/>
      <c r="G75" s="19" t="s">
        <v>524</v>
      </c>
      <c r="H75" s="270">
        <v>0.065</v>
      </c>
      <c r="I75" s="271"/>
      <c r="J75" s="108">
        <f t="shared" si="2"/>
        <v>209990</v>
      </c>
      <c r="N75" s="101">
        <v>209990</v>
      </c>
    </row>
    <row r="76" spans="1:14" ht="15" customHeight="1">
      <c r="A76" s="18" t="s">
        <v>601</v>
      </c>
      <c r="B76" s="19" t="s">
        <v>529</v>
      </c>
      <c r="C76" s="276" t="s">
        <v>596</v>
      </c>
      <c r="D76" s="277"/>
      <c r="E76" s="277"/>
      <c r="F76" s="278"/>
      <c r="G76" s="19" t="s">
        <v>524</v>
      </c>
      <c r="H76" s="270">
        <v>0.072</v>
      </c>
      <c r="I76" s="271"/>
      <c r="J76" s="108">
        <f t="shared" si="2"/>
        <v>233379</v>
      </c>
      <c r="N76" s="101">
        <v>233379</v>
      </c>
    </row>
    <row r="77" spans="1:14" ht="15" customHeight="1">
      <c r="A77" s="18" t="s">
        <v>602</v>
      </c>
      <c r="B77" s="19" t="s">
        <v>529</v>
      </c>
      <c r="C77" s="276" t="s">
        <v>603</v>
      </c>
      <c r="D77" s="277"/>
      <c r="E77" s="277"/>
      <c r="F77" s="278"/>
      <c r="G77" s="19" t="s">
        <v>524</v>
      </c>
      <c r="H77" s="270">
        <v>0.079</v>
      </c>
      <c r="I77" s="271"/>
      <c r="J77" s="108">
        <f t="shared" si="2"/>
        <v>257301</v>
      </c>
      <c r="N77" s="101">
        <v>257301</v>
      </c>
    </row>
    <row r="78" spans="1:14" ht="15" customHeight="1">
      <c r="A78" s="18" t="s">
        <v>604</v>
      </c>
      <c r="B78" s="19" t="s">
        <v>529</v>
      </c>
      <c r="C78" s="276" t="s">
        <v>565</v>
      </c>
      <c r="D78" s="277"/>
      <c r="E78" s="277"/>
      <c r="F78" s="278"/>
      <c r="G78" s="19" t="s">
        <v>524</v>
      </c>
      <c r="H78" s="270">
        <v>0.089</v>
      </c>
      <c r="I78" s="271"/>
      <c r="J78" s="108">
        <f t="shared" si="2"/>
        <v>278345</v>
      </c>
      <c r="N78" s="101">
        <v>278345</v>
      </c>
    </row>
    <row r="79" spans="1:14" ht="15" customHeight="1">
      <c r="A79" s="18" t="s">
        <v>605</v>
      </c>
      <c r="B79" s="19" t="s">
        <v>529</v>
      </c>
      <c r="C79" s="276" t="s">
        <v>565</v>
      </c>
      <c r="D79" s="277"/>
      <c r="E79" s="277"/>
      <c r="F79" s="278"/>
      <c r="G79" s="19" t="s">
        <v>524</v>
      </c>
      <c r="H79" s="270">
        <v>0.096</v>
      </c>
      <c r="I79" s="271"/>
      <c r="J79" s="108">
        <f t="shared" si="2"/>
        <v>290272</v>
      </c>
      <c r="N79" s="101">
        <v>290272</v>
      </c>
    </row>
    <row r="80" spans="1:14" ht="15" customHeight="1">
      <c r="A80" s="18" t="s">
        <v>606</v>
      </c>
      <c r="B80" s="19" t="s">
        <v>529</v>
      </c>
      <c r="C80" s="276" t="s">
        <v>565</v>
      </c>
      <c r="D80" s="277"/>
      <c r="E80" s="277"/>
      <c r="F80" s="278"/>
      <c r="G80" s="19" t="s">
        <v>524</v>
      </c>
      <c r="H80" s="270">
        <v>0.103</v>
      </c>
      <c r="I80" s="271"/>
      <c r="J80" s="108">
        <f t="shared" si="2"/>
        <v>359079</v>
      </c>
      <c r="N80" s="101">
        <v>359079</v>
      </c>
    </row>
    <row r="81" spans="1:14" ht="15" customHeight="1">
      <c r="A81" s="18" t="s">
        <v>607</v>
      </c>
      <c r="B81" s="19" t="s">
        <v>529</v>
      </c>
      <c r="C81" s="276" t="s">
        <v>608</v>
      </c>
      <c r="D81" s="277"/>
      <c r="E81" s="277"/>
      <c r="F81" s="278"/>
      <c r="G81" s="19" t="s">
        <v>524</v>
      </c>
      <c r="H81" s="270">
        <v>0.986</v>
      </c>
      <c r="I81" s="271"/>
      <c r="J81" s="108">
        <f t="shared" si="2"/>
        <v>4228511</v>
      </c>
      <c r="N81" s="101">
        <v>4228511</v>
      </c>
    </row>
    <row r="82" spans="1:14" ht="15" customHeight="1">
      <c r="A82" s="18" t="s">
        <v>609</v>
      </c>
      <c r="B82" s="19" t="s">
        <v>529</v>
      </c>
      <c r="C82" s="276" t="s">
        <v>610</v>
      </c>
      <c r="D82" s="277"/>
      <c r="E82" s="277"/>
      <c r="F82" s="278"/>
      <c r="G82" s="19" t="s">
        <v>524</v>
      </c>
      <c r="H82" s="272">
        <v>0.12</v>
      </c>
      <c r="I82" s="273"/>
      <c r="J82" s="108">
        <f t="shared" si="2"/>
        <v>414471</v>
      </c>
      <c r="N82" s="101">
        <v>414471</v>
      </c>
    </row>
    <row r="83" spans="1:14" ht="15" customHeight="1">
      <c r="A83" s="18" t="s">
        <v>611</v>
      </c>
      <c r="B83" s="19" t="s">
        <v>529</v>
      </c>
      <c r="C83" s="276" t="s">
        <v>610</v>
      </c>
      <c r="D83" s="277"/>
      <c r="E83" s="277"/>
      <c r="F83" s="278"/>
      <c r="G83" s="19" t="s">
        <v>524</v>
      </c>
      <c r="H83" s="272">
        <v>0.13</v>
      </c>
      <c r="I83" s="273"/>
      <c r="J83" s="108">
        <f t="shared" si="2"/>
        <v>434242</v>
      </c>
      <c r="N83" s="101">
        <v>434242</v>
      </c>
    </row>
    <row r="84" spans="1:14" ht="15" customHeight="1">
      <c r="A84" s="18" t="s">
        <v>649</v>
      </c>
      <c r="B84" s="19" t="s">
        <v>529</v>
      </c>
      <c r="C84" s="276" t="s">
        <v>572</v>
      </c>
      <c r="D84" s="277"/>
      <c r="E84" s="277"/>
      <c r="F84" s="278"/>
      <c r="G84" s="19" t="s">
        <v>524</v>
      </c>
      <c r="H84" s="272">
        <v>0.15</v>
      </c>
      <c r="I84" s="273"/>
      <c r="J84" s="108">
        <f t="shared" si="2"/>
        <v>539347</v>
      </c>
      <c r="N84" s="101">
        <v>539347</v>
      </c>
    </row>
    <row r="85" spans="1:14" ht="15" customHeight="1">
      <c r="A85" s="18" t="s">
        <v>650</v>
      </c>
      <c r="B85" s="19" t="s">
        <v>529</v>
      </c>
      <c r="C85" s="276" t="s">
        <v>572</v>
      </c>
      <c r="D85" s="277"/>
      <c r="E85" s="277"/>
      <c r="F85" s="278"/>
      <c r="G85" s="19" t="s">
        <v>524</v>
      </c>
      <c r="H85" s="272">
        <v>0.17</v>
      </c>
      <c r="I85" s="273"/>
      <c r="J85" s="108">
        <f t="shared" si="2"/>
        <v>649516</v>
      </c>
      <c r="N85" s="101">
        <v>649516</v>
      </c>
    </row>
    <row r="86" spans="1:14" ht="15" customHeight="1">
      <c r="A86" s="18" t="s">
        <v>651</v>
      </c>
      <c r="B86" s="19" t="s">
        <v>529</v>
      </c>
      <c r="C86" s="276" t="s">
        <v>572</v>
      </c>
      <c r="D86" s="277"/>
      <c r="E86" s="277"/>
      <c r="F86" s="278"/>
      <c r="G86" s="19" t="s">
        <v>524</v>
      </c>
      <c r="H86" s="272">
        <v>0.23</v>
      </c>
      <c r="I86" s="273"/>
      <c r="J86" s="108">
        <f t="shared" si="2"/>
        <v>864514</v>
      </c>
      <c r="N86" s="101">
        <v>864514</v>
      </c>
    </row>
    <row r="87" spans="1:14" ht="15" customHeight="1">
      <c r="A87" s="18" t="s">
        <v>652</v>
      </c>
      <c r="B87" s="19" t="s">
        <v>529</v>
      </c>
      <c r="C87" s="276" t="s">
        <v>572</v>
      </c>
      <c r="D87" s="277"/>
      <c r="E87" s="277"/>
      <c r="F87" s="278"/>
      <c r="G87" s="19" t="s">
        <v>524</v>
      </c>
      <c r="H87" s="272">
        <v>0.25</v>
      </c>
      <c r="I87" s="273"/>
      <c r="J87" s="108">
        <f t="shared" si="2"/>
        <v>642059</v>
      </c>
      <c r="N87" s="101">
        <v>642059</v>
      </c>
    </row>
    <row r="88" spans="1:14" ht="15" customHeight="1">
      <c r="A88" s="18" t="s">
        <v>653</v>
      </c>
      <c r="B88" s="19" t="s">
        <v>529</v>
      </c>
      <c r="C88" s="276" t="s">
        <v>565</v>
      </c>
      <c r="D88" s="277"/>
      <c r="E88" s="277"/>
      <c r="F88" s="278"/>
      <c r="G88" s="19" t="s">
        <v>524</v>
      </c>
      <c r="H88" s="270">
        <v>0.104</v>
      </c>
      <c r="I88" s="271"/>
      <c r="J88" s="108">
        <f t="shared" si="2"/>
        <v>273417</v>
      </c>
      <c r="N88" s="101">
        <v>273417</v>
      </c>
    </row>
    <row r="89" spans="1:14" ht="15" customHeight="1">
      <c r="A89" s="18" t="s">
        <v>654</v>
      </c>
      <c r="B89" s="19" t="s">
        <v>529</v>
      </c>
      <c r="C89" s="276" t="s">
        <v>603</v>
      </c>
      <c r="D89" s="277"/>
      <c r="E89" s="277"/>
      <c r="F89" s="278"/>
      <c r="G89" s="19" t="s">
        <v>524</v>
      </c>
      <c r="H89" s="270">
        <v>0.154</v>
      </c>
      <c r="I89" s="271"/>
      <c r="J89" s="108">
        <f t="shared" si="2"/>
        <v>477903</v>
      </c>
      <c r="N89" s="101">
        <v>477903</v>
      </c>
    </row>
    <row r="90" spans="1:14" ht="15" customHeight="1">
      <c r="A90" s="18" t="s">
        <v>655</v>
      </c>
      <c r="B90" s="19" t="s">
        <v>529</v>
      </c>
      <c r="C90" s="276" t="s">
        <v>603</v>
      </c>
      <c r="D90" s="277"/>
      <c r="E90" s="277"/>
      <c r="F90" s="278"/>
      <c r="G90" s="19" t="s">
        <v>524</v>
      </c>
      <c r="H90" s="270">
        <v>0.167</v>
      </c>
      <c r="I90" s="271"/>
      <c r="J90" s="108">
        <f t="shared" si="2"/>
        <v>527242</v>
      </c>
      <c r="N90" s="101">
        <v>527242</v>
      </c>
    </row>
    <row r="91" spans="1:14" ht="15" customHeight="1">
      <c r="A91" s="18" t="s">
        <v>656</v>
      </c>
      <c r="B91" s="19" t="s">
        <v>529</v>
      </c>
      <c r="C91" s="276" t="s">
        <v>603</v>
      </c>
      <c r="D91" s="277"/>
      <c r="E91" s="277"/>
      <c r="F91" s="278"/>
      <c r="G91" s="19" t="s">
        <v>524</v>
      </c>
      <c r="H91" s="270">
        <v>0.207</v>
      </c>
      <c r="I91" s="271"/>
      <c r="J91" s="108">
        <f t="shared" si="2"/>
        <v>767161</v>
      </c>
      <c r="N91" s="101">
        <v>767161</v>
      </c>
    </row>
    <row r="92" spans="1:14" ht="15" customHeight="1">
      <c r="A92" s="18" t="s">
        <v>657</v>
      </c>
      <c r="B92" s="19" t="s">
        <v>529</v>
      </c>
      <c r="C92" s="276" t="s">
        <v>569</v>
      </c>
      <c r="D92" s="277"/>
      <c r="E92" s="277"/>
      <c r="F92" s="278"/>
      <c r="G92" s="19" t="s">
        <v>524</v>
      </c>
      <c r="H92" s="270">
        <v>0.301</v>
      </c>
      <c r="I92" s="271"/>
      <c r="J92" s="108">
        <f t="shared" si="2"/>
        <v>1063550</v>
      </c>
      <c r="N92" s="101">
        <v>1063550</v>
      </c>
    </row>
    <row r="93" spans="1:14" ht="15" customHeight="1">
      <c r="A93" s="18" t="s">
        <v>658</v>
      </c>
      <c r="B93" s="19" t="s">
        <v>529</v>
      </c>
      <c r="C93" s="276" t="s">
        <v>572</v>
      </c>
      <c r="D93" s="277"/>
      <c r="E93" s="277"/>
      <c r="F93" s="278"/>
      <c r="G93" s="19" t="s">
        <v>524</v>
      </c>
      <c r="H93" s="272">
        <v>0.04</v>
      </c>
      <c r="I93" s="273"/>
      <c r="J93" s="108">
        <f t="shared" si="2"/>
        <v>116061</v>
      </c>
      <c r="N93" s="101">
        <v>116061</v>
      </c>
    </row>
    <row r="94" spans="1:14" ht="15" customHeight="1">
      <c r="A94" s="18" t="s">
        <v>659</v>
      </c>
      <c r="B94" s="19" t="s">
        <v>529</v>
      </c>
      <c r="C94" s="276" t="s">
        <v>596</v>
      </c>
      <c r="D94" s="277"/>
      <c r="E94" s="277"/>
      <c r="F94" s="278"/>
      <c r="G94" s="19" t="s">
        <v>524</v>
      </c>
      <c r="H94" s="274">
        <v>0.1</v>
      </c>
      <c r="I94" s="275"/>
      <c r="J94" s="108">
        <f t="shared" si="2"/>
        <v>317482</v>
      </c>
      <c r="N94" s="101">
        <v>317482</v>
      </c>
    </row>
    <row r="95" spans="1:14" ht="15" customHeight="1">
      <c r="A95" s="18" t="s">
        <v>660</v>
      </c>
      <c r="B95" s="19" t="s">
        <v>529</v>
      </c>
      <c r="C95" s="276" t="s">
        <v>661</v>
      </c>
      <c r="D95" s="277"/>
      <c r="E95" s="277"/>
      <c r="F95" s="278"/>
      <c r="G95" s="19" t="s">
        <v>524</v>
      </c>
      <c r="H95" s="270">
        <v>0.114</v>
      </c>
      <c r="I95" s="271"/>
      <c r="J95" s="108">
        <f t="shared" si="2"/>
        <v>340504</v>
      </c>
      <c r="N95" s="101">
        <v>340504</v>
      </c>
    </row>
    <row r="96" spans="1:14" ht="15" customHeight="1">
      <c r="A96" s="18" t="s">
        <v>662</v>
      </c>
      <c r="B96" s="19" t="s">
        <v>529</v>
      </c>
      <c r="C96" s="276" t="s">
        <v>661</v>
      </c>
      <c r="D96" s="277"/>
      <c r="E96" s="277"/>
      <c r="F96" s="278"/>
      <c r="G96" s="19" t="s">
        <v>524</v>
      </c>
      <c r="H96" s="270">
        <v>0.135</v>
      </c>
      <c r="I96" s="271"/>
      <c r="J96" s="108">
        <f t="shared" si="2"/>
        <v>445347</v>
      </c>
      <c r="N96" s="101">
        <v>445347</v>
      </c>
    </row>
    <row r="97" spans="1:14" ht="15" customHeight="1">
      <c r="A97" s="18" t="s">
        <v>663</v>
      </c>
      <c r="B97" s="19" t="s">
        <v>529</v>
      </c>
      <c r="C97" s="276" t="s">
        <v>596</v>
      </c>
      <c r="D97" s="277"/>
      <c r="E97" s="277"/>
      <c r="F97" s="278"/>
      <c r="G97" s="19" t="s">
        <v>524</v>
      </c>
      <c r="H97" s="270">
        <v>0.135</v>
      </c>
      <c r="I97" s="271"/>
      <c r="J97" s="108">
        <f t="shared" si="2"/>
        <v>487715</v>
      </c>
      <c r="N97" s="101">
        <v>487715</v>
      </c>
    </row>
    <row r="98" spans="1:14" ht="15" customHeight="1">
      <c r="A98" s="18" t="s">
        <v>664</v>
      </c>
      <c r="B98" s="19" t="s">
        <v>529</v>
      </c>
      <c r="C98" s="276" t="s">
        <v>596</v>
      </c>
      <c r="D98" s="277"/>
      <c r="E98" s="277"/>
      <c r="F98" s="278"/>
      <c r="G98" s="19" t="s">
        <v>524</v>
      </c>
      <c r="H98" s="272">
        <v>0.15</v>
      </c>
      <c r="I98" s="273"/>
      <c r="J98" s="108">
        <f t="shared" si="2"/>
        <v>531161</v>
      </c>
      <c r="N98" s="101">
        <v>531161</v>
      </c>
    </row>
    <row r="99" spans="1:14" ht="15" customHeight="1">
      <c r="A99" s="18" t="s">
        <v>665</v>
      </c>
      <c r="B99" s="19" t="s">
        <v>529</v>
      </c>
      <c r="C99" s="276" t="s">
        <v>596</v>
      </c>
      <c r="D99" s="277"/>
      <c r="E99" s="277"/>
      <c r="F99" s="278"/>
      <c r="G99" s="19" t="s">
        <v>524</v>
      </c>
      <c r="H99" s="272">
        <v>0.15</v>
      </c>
      <c r="I99" s="273"/>
      <c r="J99" s="108">
        <f t="shared" si="2"/>
        <v>583786</v>
      </c>
      <c r="N99" s="101">
        <v>583786</v>
      </c>
    </row>
    <row r="100" spans="1:14" ht="15" customHeight="1">
      <c r="A100" s="18" t="s">
        <v>666</v>
      </c>
      <c r="B100" s="19" t="s">
        <v>529</v>
      </c>
      <c r="C100" s="276" t="s">
        <v>596</v>
      </c>
      <c r="D100" s="277"/>
      <c r="E100" s="277"/>
      <c r="F100" s="278"/>
      <c r="G100" s="19" t="s">
        <v>524</v>
      </c>
      <c r="H100" s="270">
        <v>0.164</v>
      </c>
      <c r="I100" s="271"/>
      <c r="J100" s="108">
        <f t="shared" si="2"/>
        <v>649482</v>
      </c>
      <c r="N100" s="101">
        <v>649482</v>
      </c>
    </row>
    <row r="101" spans="1:14" ht="15" customHeight="1">
      <c r="A101" s="18" t="s">
        <v>667</v>
      </c>
      <c r="B101" s="19" t="s">
        <v>529</v>
      </c>
      <c r="C101" s="276" t="s">
        <v>596</v>
      </c>
      <c r="D101" s="277"/>
      <c r="E101" s="277"/>
      <c r="F101" s="278"/>
      <c r="G101" s="19" t="s">
        <v>524</v>
      </c>
      <c r="H101" s="270">
        <v>0.164</v>
      </c>
      <c r="I101" s="271"/>
      <c r="J101" s="108">
        <f t="shared" si="2"/>
        <v>654657</v>
      </c>
      <c r="N101" s="101">
        <v>654657</v>
      </c>
    </row>
    <row r="102" spans="1:14" ht="15" customHeight="1">
      <c r="A102" s="18" t="s">
        <v>668</v>
      </c>
      <c r="B102" s="19" t="s">
        <v>529</v>
      </c>
      <c r="C102" s="276" t="s">
        <v>603</v>
      </c>
      <c r="D102" s="277"/>
      <c r="E102" s="277"/>
      <c r="F102" s="278"/>
      <c r="G102" s="19" t="s">
        <v>524</v>
      </c>
      <c r="H102" s="270">
        <v>0.171</v>
      </c>
      <c r="I102" s="271"/>
      <c r="J102" s="108">
        <f t="shared" si="2"/>
        <v>640178</v>
      </c>
      <c r="N102" s="101">
        <v>640178</v>
      </c>
    </row>
    <row r="103" spans="1:14" ht="15" customHeight="1">
      <c r="A103" s="18" t="s">
        <v>669</v>
      </c>
      <c r="B103" s="19" t="s">
        <v>529</v>
      </c>
      <c r="C103" s="276" t="s">
        <v>603</v>
      </c>
      <c r="D103" s="277"/>
      <c r="E103" s="277"/>
      <c r="F103" s="278"/>
      <c r="G103" s="19" t="s">
        <v>524</v>
      </c>
      <c r="H103" s="270">
        <v>0.185</v>
      </c>
      <c r="I103" s="271"/>
      <c r="J103" s="108">
        <f t="shared" si="2"/>
        <v>654066</v>
      </c>
      <c r="N103" s="101">
        <v>654066</v>
      </c>
    </row>
    <row r="104" spans="1:14" ht="15" customHeight="1">
      <c r="A104" s="18" t="s">
        <v>670</v>
      </c>
      <c r="B104" s="19" t="s">
        <v>529</v>
      </c>
      <c r="C104" s="276" t="s">
        <v>671</v>
      </c>
      <c r="D104" s="277"/>
      <c r="E104" s="277"/>
      <c r="F104" s="278"/>
      <c r="G104" s="19" t="s">
        <v>524</v>
      </c>
      <c r="H104" s="274">
        <v>0.2</v>
      </c>
      <c r="I104" s="275"/>
      <c r="J104" s="108">
        <f t="shared" si="2"/>
        <v>771882</v>
      </c>
      <c r="N104" s="101">
        <v>771882</v>
      </c>
    </row>
    <row r="105" spans="1:14" ht="15" customHeight="1">
      <c r="A105" s="18" t="s">
        <v>672</v>
      </c>
      <c r="B105" s="19" t="s">
        <v>529</v>
      </c>
      <c r="C105" s="276" t="s">
        <v>569</v>
      </c>
      <c r="D105" s="277"/>
      <c r="E105" s="277"/>
      <c r="F105" s="278"/>
      <c r="G105" s="19" t="s">
        <v>524</v>
      </c>
      <c r="H105" s="270">
        <v>0.143</v>
      </c>
      <c r="I105" s="271"/>
      <c r="J105" s="108">
        <f t="shared" si="2"/>
        <v>449037</v>
      </c>
      <c r="N105" s="101">
        <v>449037</v>
      </c>
    </row>
    <row r="106" spans="1:14" ht="15" customHeight="1">
      <c r="A106" s="18" t="s">
        <v>673</v>
      </c>
      <c r="B106" s="19" t="s">
        <v>529</v>
      </c>
      <c r="C106" s="276" t="s">
        <v>569</v>
      </c>
      <c r="D106" s="277"/>
      <c r="E106" s="277"/>
      <c r="F106" s="278"/>
      <c r="G106" s="19" t="s">
        <v>524</v>
      </c>
      <c r="H106" s="270">
        <v>0.238</v>
      </c>
      <c r="I106" s="271"/>
      <c r="J106" s="108">
        <f t="shared" si="2"/>
        <v>782640</v>
      </c>
      <c r="N106" s="101">
        <v>782640</v>
      </c>
    </row>
    <row r="107" spans="1:14" ht="15" customHeight="1">
      <c r="A107" s="18" t="s">
        <v>674</v>
      </c>
      <c r="B107" s="19" t="s">
        <v>529</v>
      </c>
      <c r="C107" s="276" t="s">
        <v>675</v>
      </c>
      <c r="D107" s="277"/>
      <c r="E107" s="277"/>
      <c r="F107" s="278"/>
      <c r="G107" s="19" t="s">
        <v>524</v>
      </c>
      <c r="H107" s="272">
        <v>0.32</v>
      </c>
      <c r="I107" s="273"/>
      <c r="J107" s="108">
        <f t="shared" si="2"/>
        <v>1169419</v>
      </c>
      <c r="N107" s="101">
        <v>1169419</v>
      </c>
    </row>
    <row r="108" spans="1:14" ht="15" customHeight="1">
      <c r="A108" s="18" t="s">
        <v>676</v>
      </c>
      <c r="B108" s="19" t="s">
        <v>529</v>
      </c>
      <c r="C108" s="276" t="s">
        <v>675</v>
      </c>
      <c r="D108" s="277"/>
      <c r="E108" s="277"/>
      <c r="F108" s="278"/>
      <c r="G108" s="19" t="s">
        <v>524</v>
      </c>
      <c r="H108" s="272">
        <v>0.32</v>
      </c>
      <c r="I108" s="273"/>
      <c r="J108" s="108">
        <f t="shared" si="2"/>
        <v>1469246</v>
      </c>
      <c r="N108" s="101">
        <v>1469246</v>
      </c>
    </row>
    <row r="109" spans="1:14" ht="15" customHeight="1">
      <c r="A109" s="18" t="s">
        <v>677</v>
      </c>
      <c r="B109" s="19" t="s">
        <v>529</v>
      </c>
      <c r="C109" s="276" t="s">
        <v>572</v>
      </c>
      <c r="D109" s="277"/>
      <c r="E109" s="277"/>
      <c r="F109" s="278"/>
      <c r="G109" s="19" t="s">
        <v>524</v>
      </c>
      <c r="H109" s="274">
        <v>0.1</v>
      </c>
      <c r="I109" s="275"/>
      <c r="J109" s="108">
        <f t="shared" si="2"/>
        <v>273476</v>
      </c>
      <c r="N109" s="101">
        <v>273476</v>
      </c>
    </row>
    <row r="110" spans="1:14" ht="15" customHeight="1">
      <c r="A110" s="18" t="s">
        <v>678</v>
      </c>
      <c r="B110" s="19" t="s">
        <v>529</v>
      </c>
      <c r="C110" s="276" t="s">
        <v>572</v>
      </c>
      <c r="D110" s="277"/>
      <c r="E110" s="277"/>
      <c r="F110" s="278"/>
      <c r="G110" s="19" t="s">
        <v>524</v>
      </c>
      <c r="H110" s="272">
        <v>0.12</v>
      </c>
      <c r="I110" s="273"/>
      <c r="J110" s="108">
        <f aca="true" t="shared" si="3" ref="J110:J155">N110</f>
        <v>307671</v>
      </c>
      <c r="N110" s="101">
        <v>307671</v>
      </c>
    </row>
    <row r="111" spans="1:14" ht="15" customHeight="1">
      <c r="A111" s="18" t="s">
        <v>679</v>
      </c>
      <c r="B111" s="19" t="s">
        <v>529</v>
      </c>
      <c r="C111" s="276" t="s">
        <v>572</v>
      </c>
      <c r="D111" s="277"/>
      <c r="E111" s="277"/>
      <c r="F111" s="278"/>
      <c r="G111" s="19" t="s">
        <v>524</v>
      </c>
      <c r="H111" s="272">
        <v>0.17</v>
      </c>
      <c r="I111" s="273"/>
      <c r="J111" s="108">
        <f t="shared" si="3"/>
        <v>461126</v>
      </c>
      <c r="N111" s="101">
        <v>461126</v>
      </c>
    </row>
    <row r="112" spans="1:14" ht="15" customHeight="1">
      <c r="A112" s="18" t="s">
        <v>680</v>
      </c>
      <c r="B112" s="19" t="s">
        <v>529</v>
      </c>
      <c r="C112" s="276" t="s">
        <v>675</v>
      </c>
      <c r="D112" s="277"/>
      <c r="E112" s="277"/>
      <c r="F112" s="278"/>
      <c r="G112" s="19" t="s">
        <v>524</v>
      </c>
      <c r="H112" s="270">
        <v>0.254</v>
      </c>
      <c r="I112" s="271"/>
      <c r="J112" s="108">
        <f t="shared" si="3"/>
        <v>1230644</v>
      </c>
      <c r="N112" s="101">
        <v>1230644</v>
      </c>
    </row>
    <row r="113" spans="1:14" ht="15" customHeight="1">
      <c r="A113" s="18" t="s">
        <v>681</v>
      </c>
      <c r="B113" s="19" t="s">
        <v>529</v>
      </c>
      <c r="C113" s="276" t="s">
        <v>586</v>
      </c>
      <c r="D113" s="277"/>
      <c r="E113" s="277"/>
      <c r="F113" s="278"/>
      <c r="G113" s="19" t="s">
        <v>524</v>
      </c>
      <c r="H113" s="270">
        <v>0.611</v>
      </c>
      <c r="I113" s="271"/>
      <c r="J113" s="108">
        <f t="shared" si="3"/>
        <v>2177554</v>
      </c>
      <c r="N113" s="101">
        <v>2177554</v>
      </c>
    </row>
    <row r="114" spans="1:14" ht="15" customHeight="1">
      <c r="A114" s="18" t="s">
        <v>682</v>
      </c>
      <c r="B114" s="19" t="s">
        <v>529</v>
      </c>
      <c r="C114" s="276" t="s">
        <v>586</v>
      </c>
      <c r="D114" s="277"/>
      <c r="E114" s="277"/>
      <c r="F114" s="278"/>
      <c r="G114" s="19" t="s">
        <v>524</v>
      </c>
      <c r="H114" s="270">
        <v>0.826</v>
      </c>
      <c r="I114" s="271"/>
      <c r="J114" s="108">
        <f t="shared" si="3"/>
        <v>3099517</v>
      </c>
      <c r="N114" s="101">
        <v>3099517</v>
      </c>
    </row>
    <row r="115" spans="1:14" ht="15" customHeight="1">
      <c r="A115" s="18" t="s">
        <v>683</v>
      </c>
      <c r="B115" s="19" t="s">
        <v>529</v>
      </c>
      <c r="C115" s="276" t="s">
        <v>572</v>
      </c>
      <c r="D115" s="277"/>
      <c r="E115" s="277"/>
      <c r="F115" s="278"/>
      <c r="G115" s="19" t="s">
        <v>524</v>
      </c>
      <c r="H115" s="272">
        <v>0.33</v>
      </c>
      <c r="I115" s="273"/>
      <c r="J115" s="108">
        <f t="shared" si="3"/>
        <v>892470</v>
      </c>
      <c r="N115" s="101">
        <v>892470</v>
      </c>
    </row>
    <row r="116" spans="1:14" ht="15" customHeight="1">
      <c r="A116" s="18" t="s">
        <v>684</v>
      </c>
      <c r="B116" s="19" t="s">
        <v>529</v>
      </c>
      <c r="C116" s="276" t="s">
        <v>608</v>
      </c>
      <c r="D116" s="277"/>
      <c r="E116" s="277"/>
      <c r="F116" s="278"/>
      <c r="G116" s="19" t="s">
        <v>524</v>
      </c>
      <c r="H116" s="272">
        <v>0.87</v>
      </c>
      <c r="I116" s="273"/>
      <c r="J116" s="108">
        <f t="shared" si="3"/>
        <v>3522387</v>
      </c>
      <c r="N116" s="101">
        <v>3522387</v>
      </c>
    </row>
    <row r="117" spans="1:14" ht="15" customHeight="1">
      <c r="A117" s="18" t="s">
        <v>685</v>
      </c>
      <c r="B117" s="19" t="s">
        <v>529</v>
      </c>
      <c r="C117" s="276" t="s">
        <v>565</v>
      </c>
      <c r="D117" s="277"/>
      <c r="E117" s="277"/>
      <c r="F117" s="278"/>
      <c r="G117" s="19" t="s">
        <v>524</v>
      </c>
      <c r="H117" s="270">
        <v>0.454</v>
      </c>
      <c r="I117" s="271"/>
      <c r="J117" s="108">
        <f t="shared" si="3"/>
        <v>1584735</v>
      </c>
      <c r="N117" s="101">
        <v>1584735</v>
      </c>
    </row>
    <row r="118" spans="1:14" ht="15" customHeight="1">
      <c r="A118" s="18" t="s">
        <v>686</v>
      </c>
      <c r="B118" s="19" t="s">
        <v>529</v>
      </c>
      <c r="C118" s="276" t="s">
        <v>565</v>
      </c>
      <c r="D118" s="277"/>
      <c r="E118" s="277"/>
      <c r="F118" s="278"/>
      <c r="G118" s="19" t="s">
        <v>524</v>
      </c>
      <c r="H118" s="270">
        <v>0.454</v>
      </c>
      <c r="I118" s="271"/>
      <c r="J118" s="108">
        <f t="shared" si="3"/>
        <v>1884506</v>
      </c>
      <c r="N118" s="101">
        <v>1884506</v>
      </c>
    </row>
    <row r="119" spans="1:14" ht="15" customHeight="1">
      <c r="A119" s="18" t="s">
        <v>687</v>
      </c>
      <c r="B119" s="19" t="s">
        <v>529</v>
      </c>
      <c r="C119" s="276" t="s">
        <v>688</v>
      </c>
      <c r="D119" s="277"/>
      <c r="E119" s="277"/>
      <c r="F119" s="278"/>
      <c r="G119" s="19" t="s">
        <v>524</v>
      </c>
      <c r="H119" s="272">
        <v>0.04</v>
      </c>
      <c r="I119" s="273"/>
      <c r="J119" s="108">
        <f t="shared" si="3"/>
        <v>129906</v>
      </c>
      <c r="N119" s="101">
        <v>129906</v>
      </c>
    </row>
    <row r="120" spans="1:14" ht="15" customHeight="1">
      <c r="A120" s="18" t="s">
        <v>689</v>
      </c>
      <c r="B120" s="19" t="s">
        <v>529</v>
      </c>
      <c r="C120" s="276" t="s">
        <v>661</v>
      </c>
      <c r="D120" s="277"/>
      <c r="E120" s="277"/>
      <c r="F120" s="278"/>
      <c r="G120" s="19" t="s">
        <v>524</v>
      </c>
      <c r="H120" s="272">
        <v>0.05</v>
      </c>
      <c r="I120" s="273"/>
      <c r="J120" s="108">
        <f t="shared" si="3"/>
        <v>153716</v>
      </c>
      <c r="N120" s="101">
        <v>153716</v>
      </c>
    </row>
    <row r="121" spans="1:14" ht="15" customHeight="1">
      <c r="A121" s="18" t="s">
        <v>690</v>
      </c>
      <c r="B121" s="19" t="s">
        <v>529</v>
      </c>
      <c r="C121" s="276" t="s">
        <v>691</v>
      </c>
      <c r="D121" s="277"/>
      <c r="E121" s="277"/>
      <c r="F121" s="278"/>
      <c r="G121" s="19" t="s">
        <v>524</v>
      </c>
      <c r="H121" s="270">
        <v>0.011</v>
      </c>
      <c r="I121" s="271"/>
      <c r="J121" s="108">
        <f t="shared" si="3"/>
        <v>48351</v>
      </c>
      <c r="N121" s="101">
        <v>48351</v>
      </c>
    </row>
    <row r="122" spans="1:14" ht="15" customHeight="1">
      <c r="A122" s="18" t="s">
        <v>692</v>
      </c>
      <c r="B122" s="19" t="s">
        <v>529</v>
      </c>
      <c r="C122" s="276" t="s">
        <v>691</v>
      </c>
      <c r="D122" s="277"/>
      <c r="E122" s="277"/>
      <c r="F122" s="278"/>
      <c r="G122" s="19" t="s">
        <v>524</v>
      </c>
      <c r="H122" s="270">
        <v>0.014</v>
      </c>
      <c r="I122" s="271"/>
      <c r="J122" s="108">
        <f t="shared" si="3"/>
        <v>58581</v>
      </c>
      <c r="N122" s="101">
        <v>58581</v>
      </c>
    </row>
    <row r="123" spans="1:14" ht="15" customHeight="1">
      <c r="A123" s="18" t="s">
        <v>693</v>
      </c>
      <c r="B123" s="19" t="s">
        <v>529</v>
      </c>
      <c r="C123" s="276" t="s">
        <v>691</v>
      </c>
      <c r="D123" s="277"/>
      <c r="E123" s="277"/>
      <c r="F123" s="278"/>
      <c r="G123" s="19" t="s">
        <v>524</v>
      </c>
      <c r="H123" s="270">
        <v>0.017</v>
      </c>
      <c r="I123" s="271"/>
      <c r="J123" s="108">
        <f t="shared" si="3"/>
        <v>68771</v>
      </c>
      <c r="N123" s="101">
        <v>68771</v>
      </c>
    </row>
    <row r="124" spans="1:14" ht="15" customHeight="1">
      <c r="A124" s="18" t="s">
        <v>694</v>
      </c>
      <c r="B124" s="19" t="s">
        <v>529</v>
      </c>
      <c r="C124" s="276" t="s">
        <v>691</v>
      </c>
      <c r="D124" s="277"/>
      <c r="E124" s="277"/>
      <c r="F124" s="278"/>
      <c r="G124" s="19" t="s">
        <v>524</v>
      </c>
      <c r="H124" s="270">
        <v>0.018</v>
      </c>
      <c r="I124" s="271"/>
      <c r="J124" s="108">
        <f t="shared" si="3"/>
        <v>76161</v>
      </c>
      <c r="N124" s="101">
        <v>76161</v>
      </c>
    </row>
    <row r="125" spans="1:14" ht="15" customHeight="1">
      <c r="A125" s="18" t="s">
        <v>695</v>
      </c>
      <c r="B125" s="19" t="s">
        <v>529</v>
      </c>
      <c r="C125" s="276" t="s">
        <v>691</v>
      </c>
      <c r="D125" s="277"/>
      <c r="E125" s="277"/>
      <c r="F125" s="278"/>
      <c r="G125" s="19" t="s">
        <v>524</v>
      </c>
      <c r="H125" s="270">
        <v>0.021</v>
      </c>
      <c r="I125" s="271"/>
      <c r="J125" s="108">
        <f t="shared" si="3"/>
        <v>84058</v>
      </c>
      <c r="N125" s="101">
        <v>84058</v>
      </c>
    </row>
    <row r="126" spans="1:14" ht="15" customHeight="1">
      <c r="A126" s="18" t="s">
        <v>696</v>
      </c>
      <c r="B126" s="19" t="s">
        <v>529</v>
      </c>
      <c r="C126" s="276" t="s">
        <v>586</v>
      </c>
      <c r="D126" s="277"/>
      <c r="E126" s="277"/>
      <c r="F126" s="278"/>
      <c r="G126" s="19" t="s">
        <v>524</v>
      </c>
      <c r="H126" s="270">
        <v>1.167</v>
      </c>
      <c r="I126" s="271"/>
      <c r="J126" s="108">
        <f t="shared" si="3"/>
        <v>4332465</v>
      </c>
      <c r="N126" s="101">
        <v>4332465</v>
      </c>
    </row>
    <row r="127" spans="1:14" ht="15" customHeight="1">
      <c r="A127" s="18" t="s">
        <v>697</v>
      </c>
      <c r="B127" s="19" t="s">
        <v>529</v>
      </c>
      <c r="C127" s="276" t="s">
        <v>698</v>
      </c>
      <c r="D127" s="277"/>
      <c r="E127" s="277"/>
      <c r="F127" s="278"/>
      <c r="G127" s="19" t="s">
        <v>524</v>
      </c>
      <c r="H127" s="274">
        <v>0.1</v>
      </c>
      <c r="I127" s="275"/>
      <c r="J127" s="108">
        <f t="shared" si="3"/>
        <v>320762</v>
      </c>
      <c r="N127" s="101">
        <v>320762</v>
      </c>
    </row>
    <row r="128" spans="1:14" ht="15" customHeight="1">
      <c r="A128" s="18" t="s">
        <v>699</v>
      </c>
      <c r="B128" s="19" t="s">
        <v>529</v>
      </c>
      <c r="C128" s="276" t="s">
        <v>698</v>
      </c>
      <c r="D128" s="277"/>
      <c r="E128" s="277"/>
      <c r="F128" s="278"/>
      <c r="G128" s="19" t="s">
        <v>524</v>
      </c>
      <c r="H128" s="272">
        <v>0.11</v>
      </c>
      <c r="I128" s="273"/>
      <c r="J128" s="108">
        <f t="shared" si="3"/>
        <v>355014</v>
      </c>
      <c r="N128" s="101">
        <v>355014</v>
      </c>
    </row>
    <row r="129" spans="1:14" ht="15" customHeight="1">
      <c r="A129" s="18" t="s">
        <v>700</v>
      </c>
      <c r="B129" s="19" t="s">
        <v>529</v>
      </c>
      <c r="C129" s="276" t="s">
        <v>698</v>
      </c>
      <c r="D129" s="277"/>
      <c r="E129" s="277"/>
      <c r="F129" s="278"/>
      <c r="G129" s="19" t="s">
        <v>524</v>
      </c>
      <c r="H129" s="272">
        <v>0.12</v>
      </c>
      <c r="I129" s="273"/>
      <c r="J129" s="108">
        <f t="shared" si="3"/>
        <v>332835</v>
      </c>
      <c r="N129" s="101">
        <v>332835</v>
      </c>
    </row>
    <row r="130" spans="1:14" ht="15" customHeight="1">
      <c r="A130" s="18" t="s">
        <v>701</v>
      </c>
      <c r="B130" s="19" t="s">
        <v>529</v>
      </c>
      <c r="C130" s="276" t="s">
        <v>698</v>
      </c>
      <c r="D130" s="277"/>
      <c r="E130" s="277"/>
      <c r="F130" s="278"/>
      <c r="G130" s="19" t="s">
        <v>524</v>
      </c>
      <c r="H130" s="272">
        <v>0.13</v>
      </c>
      <c r="I130" s="273"/>
      <c r="J130" s="108">
        <f t="shared" si="3"/>
        <v>356963</v>
      </c>
      <c r="N130" s="101">
        <v>356963</v>
      </c>
    </row>
    <row r="131" spans="1:14" ht="15" customHeight="1">
      <c r="A131" s="18" t="s">
        <v>702</v>
      </c>
      <c r="B131" s="19" t="s">
        <v>529</v>
      </c>
      <c r="C131" s="276" t="s">
        <v>698</v>
      </c>
      <c r="D131" s="277"/>
      <c r="E131" s="277"/>
      <c r="F131" s="278"/>
      <c r="G131" s="19" t="s">
        <v>524</v>
      </c>
      <c r="H131" s="272">
        <v>0.13</v>
      </c>
      <c r="I131" s="273"/>
      <c r="J131" s="108">
        <f t="shared" si="3"/>
        <v>497022</v>
      </c>
      <c r="N131" s="101">
        <v>497022</v>
      </c>
    </row>
    <row r="132" spans="1:14" ht="15" customHeight="1">
      <c r="A132" s="18" t="s">
        <v>703</v>
      </c>
      <c r="B132" s="19" t="s">
        <v>529</v>
      </c>
      <c r="C132" s="276" t="s">
        <v>698</v>
      </c>
      <c r="D132" s="277"/>
      <c r="E132" s="277"/>
      <c r="F132" s="278"/>
      <c r="G132" s="19" t="s">
        <v>524</v>
      </c>
      <c r="H132" s="272">
        <v>0.22</v>
      </c>
      <c r="I132" s="273"/>
      <c r="J132" s="108">
        <f t="shared" si="3"/>
        <v>603506</v>
      </c>
      <c r="N132" s="101">
        <v>603506</v>
      </c>
    </row>
    <row r="133" spans="1:14" ht="15" customHeight="1">
      <c r="A133" s="18" t="s">
        <v>704</v>
      </c>
      <c r="B133" s="19" t="s">
        <v>529</v>
      </c>
      <c r="C133" s="276" t="s">
        <v>691</v>
      </c>
      <c r="D133" s="277"/>
      <c r="E133" s="277"/>
      <c r="F133" s="278"/>
      <c r="G133" s="19" t="s">
        <v>524</v>
      </c>
      <c r="H133" s="270">
        <v>0.029</v>
      </c>
      <c r="I133" s="271"/>
      <c r="J133" s="108">
        <f t="shared" si="3"/>
        <v>105822</v>
      </c>
      <c r="N133" s="101">
        <v>105822</v>
      </c>
    </row>
    <row r="134" spans="1:14" ht="15" customHeight="1">
      <c r="A134" s="18" t="s">
        <v>705</v>
      </c>
      <c r="B134" s="19" t="s">
        <v>529</v>
      </c>
      <c r="C134" s="276" t="s">
        <v>691</v>
      </c>
      <c r="D134" s="277"/>
      <c r="E134" s="277"/>
      <c r="F134" s="278"/>
      <c r="G134" s="19" t="s">
        <v>524</v>
      </c>
      <c r="H134" s="270">
        <v>0.035</v>
      </c>
      <c r="I134" s="271"/>
      <c r="J134" s="108">
        <f t="shared" si="3"/>
        <v>130204</v>
      </c>
      <c r="N134" s="101">
        <v>130204</v>
      </c>
    </row>
    <row r="135" spans="1:14" ht="15" customHeight="1">
      <c r="A135" s="18" t="s">
        <v>706</v>
      </c>
      <c r="B135" s="19" t="s">
        <v>529</v>
      </c>
      <c r="C135" s="276" t="s">
        <v>691</v>
      </c>
      <c r="D135" s="277"/>
      <c r="E135" s="277"/>
      <c r="F135" s="278"/>
      <c r="G135" s="19" t="s">
        <v>524</v>
      </c>
      <c r="H135" s="270">
        <v>0.041</v>
      </c>
      <c r="I135" s="271"/>
      <c r="J135" s="108">
        <f t="shared" si="3"/>
        <v>184218</v>
      </c>
      <c r="N135" s="101">
        <v>184218</v>
      </c>
    </row>
    <row r="136" spans="1:14" ht="15" customHeight="1">
      <c r="A136" s="18" t="s">
        <v>707</v>
      </c>
      <c r="B136" s="19" t="s">
        <v>529</v>
      </c>
      <c r="C136" s="276" t="s">
        <v>691</v>
      </c>
      <c r="D136" s="277"/>
      <c r="E136" s="277"/>
      <c r="F136" s="278"/>
      <c r="G136" s="19" t="s">
        <v>524</v>
      </c>
      <c r="H136" s="270">
        <v>0.041</v>
      </c>
      <c r="I136" s="271"/>
      <c r="J136" s="108">
        <f t="shared" si="3"/>
        <v>133832</v>
      </c>
      <c r="N136" s="101">
        <v>133832</v>
      </c>
    </row>
    <row r="137" spans="1:14" ht="15" customHeight="1">
      <c r="A137" s="18" t="s">
        <v>708</v>
      </c>
      <c r="B137" s="19" t="s">
        <v>529</v>
      </c>
      <c r="C137" s="276" t="s">
        <v>691</v>
      </c>
      <c r="D137" s="277"/>
      <c r="E137" s="277"/>
      <c r="F137" s="278"/>
      <c r="G137" s="19" t="s">
        <v>524</v>
      </c>
      <c r="H137" s="270">
        <v>0.047</v>
      </c>
      <c r="I137" s="271"/>
      <c r="J137" s="108">
        <f t="shared" si="3"/>
        <v>158946</v>
      </c>
      <c r="N137" s="101">
        <v>158946</v>
      </c>
    </row>
    <row r="138" spans="1:14" ht="15" customHeight="1">
      <c r="A138" s="18" t="s">
        <v>709</v>
      </c>
      <c r="B138" s="19" t="s">
        <v>529</v>
      </c>
      <c r="C138" s="276" t="s">
        <v>691</v>
      </c>
      <c r="D138" s="277"/>
      <c r="E138" s="277"/>
      <c r="F138" s="278"/>
      <c r="G138" s="19" t="s">
        <v>524</v>
      </c>
      <c r="H138" s="272">
        <v>0.05</v>
      </c>
      <c r="I138" s="273"/>
      <c r="J138" s="108">
        <f t="shared" si="3"/>
        <v>156100</v>
      </c>
      <c r="N138" s="101">
        <v>156100</v>
      </c>
    </row>
    <row r="139" spans="1:14" ht="15" customHeight="1">
      <c r="A139" s="18" t="s">
        <v>710</v>
      </c>
      <c r="B139" s="19" t="s">
        <v>529</v>
      </c>
      <c r="C139" s="276" t="s">
        <v>691</v>
      </c>
      <c r="D139" s="277"/>
      <c r="E139" s="277"/>
      <c r="F139" s="278"/>
      <c r="G139" s="19" t="s">
        <v>524</v>
      </c>
      <c r="H139" s="270">
        <v>0.056</v>
      </c>
      <c r="I139" s="271"/>
      <c r="J139" s="108">
        <f t="shared" si="3"/>
        <v>175053</v>
      </c>
      <c r="N139" s="101">
        <v>175053</v>
      </c>
    </row>
    <row r="140" spans="1:14" ht="15" customHeight="1">
      <c r="A140" s="18" t="s">
        <v>711</v>
      </c>
      <c r="B140" s="19" t="s">
        <v>529</v>
      </c>
      <c r="C140" s="276" t="s">
        <v>691</v>
      </c>
      <c r="D140" s="277"/>
      <c r="E140" s="277"/>
      <c r="F140" s="278"/>
      <c r="G140" s="19" t="s">
        <v>524</v>
      </c>
      <c r="H140" s="270">
        <v>0.056</v>
      </c>
      <c r="I140" s="271"/>
      <c r="J140" s="108">
        <f t="shared" si="3"/>
        <v>190186</v>
      </c>
      <c r="N140" s="101">
        <v>190186</v>
      </c>
    </row>
    <row r="141" spans="1:14" ht="15" customHeight="1">
      <c r="A141" s="18" t="s">
        <v>712</v>
      </c>
      <c r="B141" s="19" t="s">
        <v>529</v>
      </c>
      <c r="C141" s="276" t="s">
        <v>691</v>
      </c>
      <c r="D141" s="277"/>
      <c r="E141" s="277"/>
      <c r="F141" s="278"/>
      <c r="G141" s="19" t="s">
        <v>524</v>
      </c>
      <c r="H141" s="270">
        <v>0.059</v>
      </c>
      <c r="I141" s="271"/>
      <c r="J141" s="108">
        <f t="shared" si="3"/>
        <v>181269</v>
      </c>
      <c r="N141" s="101">
        <v>181269</v>
      </c>
    </row>
    <row r="142" spans="1:14" ht="15" customHeight="1">
      <c r="A142" s="18" t="s">
        <v>713</v>
      </c>
      <c r="B142" s="19" t="s">
        <v>529</v>
      </c>
      <c r="C142" s="276" t="s">
        <v>691</v>
      </c>
      <c r="D142" s="277"/>
      <c r="E142" s="277"/>
      <c r="F142" s="278"/>
      <c r="G142" s="19" t="s">
        <v>524</v>
      </c>
      <c r="H142" s="270">
        <v>0.062</v>
      </c>
      <c r="I142" s="271"/>
      <c r="J142" s="108">
        <f t="shared" si="3"/>
        <v>208504</v>
      </c>
      <c r="N142" s="101">
        <v>208504</v>
      </c>
    </row>
    <row r="143" spans="1:14" ht="15" customHeight="1">
      <c r="A143" s="18" t="s">
        <v>714</v>
      </c>
      <c r="B143" s="19" t="s">
        <v>529</v>
      </c>
      <c r="C143" s="276" t="s">
        <v>691</v>
      </c>
      <c r="D143" s="277"/>
      <c r="E143" s="277"/>
      <c r="F143" s="278"/>
      <c r="G143" s="19" t="s">
        <v>524</v>
      </c>
      <c r="H143" s="270">
        <v>0.065</v>
      </c>
      <c r="I143" s="271"/>
      <c r="J143" s="108">
        <f t="shared" si="3"/>
        <v>204279</v>
      </c>
      <c r="N143" s="101">
        <v>204279</v>
      </c>
    </row>
    <row r="144" spans="1:14" ht="15" customHeight="1">
      <c r="A144" s="18" t="s">
        <v>715</v>
      </c>
      <c r="B144" s="19" t="s">
        <v>529</v>
      </c>
      <c r="C144" s="276" t="s">
        <v>691</v>
      </c>
      <c r="D144" s="277"/>
      <c r="E144" s="277"/>
      <c r="F144" s="278"/>
      <c r="G144" s="19" t="s">
        <v>524</v>
      </c>
      <c r="H144" s="270">
        <v>0.068</v>
      </c>
      <c r="I144" s="271"/>
      <c r="J144" s="108">
        <f t="shared" si="3"/>
        <v>212509</v>
      </c>
      <c r="N144" s="101">
        <v>212509</v>
      </c>
    </row>
    <row r="145" spans="1:14" ht="15" customHeight="1">
      <c r="A145" s="18" t="s">
        <v>716</v>
      </c>
      <c r="B145" s="19" t="s">
        <v>529</v>
      </c>
      <c r="C145" s="276" t="s">
        <v>688</v>
      </c>
      <c r="D145" s="277"/>
      <c r="E145" s="277"/>
      <c r="F145" s="278"/>
      <c r="G145" s="19" t="s">
        <v>524</v>
      </c>
      <c r="H145" s="272">
        <v>0.05</v>
      </c>
      <c r="I145" s="273"/>
      <c r="J145" s="108">
        <f t="shared" si="3"/>
        <v>157337</v>
      </c>
      <c r="N145" s="101">
        <v>157337</v>
      </c>
    </row>
    <row r="146" spans="1:14" ht="15" customHeight="1">
      <c r="A146" s="18" t="s">
        <v>717</v>
      </c>
      <c r="B146" s="19" t="s">
        <v>529</v>
      </c>
      <c r="C146" s="276" t="s">
        <v>688</v>
      </c>
      <c r="D146" s="277"/>
      <c r="E146" s="277"/>
      <c r="F146" s="278"/>
      <c r="G146" s="19" t="s">
        <v>524</v>
      </c>
      <c r="H146" s="272">
        <v>0.07</v>
      </c>
      <c r="I146" s="273"/>
      <c r="J146" s="108">
        <f t="shared" si="3"/>
        <v>210053</v>
      </c>
      <c r="N146" s="101">
        <v>210053</v>
      </c>
    </row>
    <row r="147" spans="1:14" ht="15" customHeight="1">
      <c r="A147" s="18" t="s">
        <v>718</v>
      </c>
      <c r="B147" s="19" t="s">
        <v>529</v>
      </c>
      <c r="C147" s="276" t="s">
        <v>688</v>
      </c>
      <c r="D147" s="277"/>
      <c r="E147" s="277"/>
      <c r="F147" s="278"/>
      <c r="G147" s="19" t="s">
        <v>524</v>
      </c>
      <c r="H147" s="272">
        <v>0.08</v>
      </c>
      <c r="I147" s="273"/>
      <c r="J147" s="108">
        <f t="shared" si="3"/>
        <v>274735</v>
      </c>
      <c r="N147" s="101">
        <v>274735</v>
      </c>
    </row>
    <row r="148" spans="1:14" ht="15" customHeight="1">
      <c r="A148" s="18" t="s">
        <v>719</v>
      </c>
      <c r="B148" s="19" t="s">
        <v>529</v>
      </c>
      <c r="C148" s="276" t="s">
        <v>691</v>
      </c>
      <c r="D148" s="277"/>
      <c r="E148" s="277"/>
      <c r="F148" s="278"/>
      <c r="G148" s="19" t="s">
        <v>524</v>
      </c>
      <c r="H148" s="270">
        <v>0.086</v>
      </c>
      <c r="I148" s="271"/>
      <c r="J148" s="108">
        <f t="shared" si="3"/>
        <v>293751</v>
      </c>
      <c r="N148" s="101">
        <v>293751</v>
      </c>
    </row>
    <row r="149" spans="1:14" ht="15" customHeight="1">
      <c r="A149" s="18" t="s">
        <v>720</v>
      </c>
      <c r="B149" s="19" t="s">
        <v>529</v>
      </c>
      <c r="C149" s="276" t="s">
        <v>721</v>
      </c>
      <c r="D149" s="277"/>
      <c r="E149" s="277"/>
      <c r="F149" s="278"/>
      <c r="G149" s="19" t="s">
        <v>524</v>
      </c>
      <c r="H149" s="270">
        <v>0.098</v>
      </c>
      <c r="I149" s="271"/>
      <c r="J149" s="108">
        <f t="shared" si="3"/>
        <v>320343</v>
      </c>
      <c r="N149" s="101">
        <v>320343</v>
      </c>
    </row>
    <row r="150" spans="1:14" ht="15" customHeight="1">
      <c r="A150" s="18" t="s">
        <v>722</v>
      </c>
      <c r="B150" s="19" t="s">
        <v>529</v>
      </c>
      <c r="C150" s="276" t="s">
        <v>691</v>
      </c>
      <c r="D150" s="277"/>
      <c r="E150" s="277"/>
      <c r="F150" s="278"/>
      <c r="G150" s="19" t="s">
        <v>524</v>
      </c>
      <c r="H150" s="270">
        <v>0.117</v>
      </c>
      <c r="I150" s="271"/>
      <c r="J150" s="108">
        <f t="shared" si="3"/>
        <v>408973</v>
      </c>
      <c r="N150" s="101">
        <v>408973</v>
      </c>
    </row>
    <row r="151" spans="1:14" ht="15" customHeight="1">
      <c r="A151" s="18" t="s">
        <v>723</v>
      </c>
      <c r="B151" s="19" t="s">
        <v>529</v>
      </c>
      <c r="C151" s="276" t="s">
        <v>691</v>
      </c>
      <c r="D151" s="277"/>
      <c r="E151" s="277"/>
      <c r="F151" s="278"/>
      <c r="G151" s="19" t="s">
        <v>524</v>
      </c>
      <c r="H151" s="270">
        <v>0.117</v>
      </c>
      <c r="I151" s="271"/>
      <c r="J151" s="108">
        <f t="shared" si="3"/>
        <v>516174</v>
      </c>
      <c r="N151" s="101">
        <v>516174</v>
      </c>
    </row>
    <row r="152" spans="1:14" ht="15" customHeight="1">
      <c r="A152" s="18" t="s">
        <v>724</v>
      </c>
      <c r="B152" s="19" t="s">
        <v>529</v>
      </c>
      <c r="C152" s="276" t="s">
        <v>691</v>
      </c>
      <c r="D152" s="277"/>
      <c r="E152" s="277"/>
      <c r="F152" s="278"/>
      <c r="G152" s="19" t="s">
        <v>524</v>
      </c>
      <c r="H152" s="270">
        <v>0.129</v>
      </c>
      <c r="I152" s="271"/>
      <c r="J152" s="108">
        <f t="shared" si="3"/>
        <v>530820</v>
      </c>
      <c r="N152" s="101">
        <v>530820</v>
      </c>
    </row>
    <row r="153" spans="1:14" ht="15" customHeight="1">
      <c r="A153" s="18" t="s">
        <v>725</v>
      </c>
      <c r="B153" s="19" t="s">
        <v>529</v>
      </c>
      <c r="C153" s="276" t="s">
        <v>691</v>
      </c>
      <c r="D153" s="277"/>
      <c r="E153" s="277"/>
      <c r="F153" s="278"/>
      <c r="G153" s="19" t="s">
        <v>524</v>
      </c>
      <c r="H153" s="270">
        <v>0.129</v>
      </c>
      <c r="I153" s="271"/>
      <c r="J153" s="108">
        <f t="shared" si="3"/>
        <v>750695</v>
      </c>
      <c r="N153" s="101">
        <v>750695</v>
      </c>
    </row>
    <row r="154" spans="1:14" ht="14.25" customHeight="1">
      <c r="A154" s="18" t="s">
        <v>726</v>
      </c>
      <c r="B154" s="19" t="s">
        <v>529</v>
      </c>
      <c r="C154" s="276" t="s">
        <v>698</v>
      </c>
      <c r="D154" s="277"/>
      <c r="E154" s="277"/>
      <c r="F154" s="278"/>
      <c r="G154" s="19" t="s">
        <v>524</v>
      </c>
      <c r="H154" s="272">
        <v>0.23</v>
      </c>
      <c r="I154" s="273"/>
      <c r="J154" s="108">
        <f t="shared" si="3"/>
        <v>604398</v>
      </c>
      <c r="N154" s="101">
        <v>604398</v>
      </c>
    </row>
    <row r="155" spans="1:14" ht="15" customHeight="1">
      <c r="A155" s="36" t="s">
        <v>727</v>
      </c>
      <c r="B155" s="20" t="s">
        <v>529</v>
      </c>
      <c r="C155" s="279" t="s">
        <v>698</v>
      </c>
      <c r="D155" s="280"/>
      <c r="E155" s="280"/>
      <c r="F155" s="281"/>
      <c r="G155" s="20" t="s">
        <v>524</v>
      </c>
      <c r="H155" s="298">
        <v>0.29</v>
      </c>
      <c r="I155" s="299"/>
      <c r="J155" s="108">
        <f t="shared" si="3"/>
        <v>790805</v>
      </c>
      <c r="N155" s="101">
        <v>790805</v>
      </c>
    </row>
    <row r="156" spans="1:22" ht="15" customHeight="1">
      <c r="A156" s="229" t="s">
        <v>731</v>
      </c>
      <c r="B156" s="229"/>
      <c r="C156" s="229"/>
      <c r="D156" s="229"/>
      <c r="E156" s="229"/>
      <c r="F156" s="229"/>
      <c r="G156" s="229"/>
      <c r="H156" s="229"/>
      <c r="I156" s="229"/>
      <c r="J156" s="229"/>
      <c r="L156" s="15"/>
      <c r="M156" s="15"/>
      <c r="N156" s="103"/>
      <c r="O156" s="15"/>
      <c r="P156" s="15"/>
      <c r="Q156" s="15"/>
      <c r="R156" s="15"/>
      <c r="S156" s="15"/>
      <c r="T156" s="15"/>
      <c r="U156" s="15"/>
      <c r="V156" s="15"/>
    </row>
    <row r="157" spans="1:22" ht="15" customHeight="1">
      <c r="A157" s="37" t="s">
        <v>612</v>
      </c>
      <c r="B157" s="38" t="s">
        <v>529</v>
      </c>
      <c r="C157" s="282" t="s">
        <v>613</v>
      </c>
      <c r="D157" s="283"/>
      <c r="E157" s="283"/>
      <c r="F157" s="284"/>
      <c r="G157" s="38" t="s">
        <v>524</v>
      </c>
      <c r="H157" s="296">
        <v>0.013</v>
      </c>
      <c r="I157" s="297"/>
      <c r="J157" s="11">
        <f>N157</f>
        <v>249664</v>
      </c>
      <c r="L157" s="15"/>
      <c r="M157" s="15"/>
      <c r="N157" s="101">
        <v>249664</v>
      </c>
      <c r="O157" s="15"/>
      <c r="P157" s="15"/>
      <c r="Q157" s="15"/>
      <c r="R157" s="15"/>
      <c r="S157" s="15"/>
      <c r="T157" s="15"/>
      <c r="U157" s="15"/>
      <c r="V157" s="15"/>
    </row>
    <row r="158" spans="1:22" ht="15" customHeight="1">
      <c r="A158" s="18" t="s">
        <v>614</v>
      </c>
      <c r="B158" s="19" t="s">
        <v>529</v>
      </c>
      <c r="C158" s="276" t="s">
        <v>613</v>
      </c>
      <c r="D158" s="277"/>
      <c r="E158" s="277"/>
      <c r="F158" s="278"/>
      <c r="G158" s="19" t="s">
        <v>524</v>
      </c>
      <c r="H158" s="270">
        <v>0.015</v>
      </c>
      <c r="I158" s="271"/>
      <c r="J158" s="11">
        <f aca="true" t="shared" si="4" ref="J158:J164">N158</f>
        <v>274828</v>
      </c>
      <c r="L158" s="15"/>
      <c r="M158" s="15"/>
      <c r="N158" s="101">
        <v>274828</v>
      </c>
      <c r="O158" s="15"/>
      <c r="P158" s="15"/>
      <c r="Q158" s="15"/>
      <c r="R158" s="15"/>
      <c r="S158" s="15"/>
      <c r="T158" s="15"/>
      <c r="U158" s="15"/>
      <c r="V158" s="15"/>
    </row>
    <row r="159" spans="1:22" ht="15" customHeight="1">
      <c r="A159" s="18" t="s">
        <v>615</v>
      </c>
      <c r="B159" s="19" t="s">
        <v>529</v>
      </c>
      <c r="C159" s="276" t="s">
        <v>616</v>
      </c>
      <c r="D159" s="277"/>
      <c r="E159" s="277"/>
      <c r="F159" s="278"/>
      <c r="G159" s="19" t="s">
        <v>524</v>
      </c>
      <c r="H159" s="272">
        <v>0.04</v>
      </c>
      <c r="I159" s="273"/>
      <c r="J159" s="11">
        <f t="shared" si="4"/>
        <v>144824</v>
      </c>
      <c r="L159" s="15"/>
      <c r="M159" s="15"/>
      <c r="N159" s="101">
        <v>144824</v>
      </c>
      <c r="O159" s="15"/>
      <c r="P159" s="15"/>
      <c r="Q159" s="15"/>
      <c r="R159" s="15"/>
      <c r="S159" s="15"/>
      <c r="T159" s="15"/>
      <c r="U159" s="15"/>
      <c r="V159" s="15"/>
    </row>
    <row r="160" spans="1:22" ht="15" customHeight="1">
      <c r="A160" s="18" t="s">
        <v>617</v>
      </c>
      <c r="B160" s="19" t="s">
        <v>529</v>
      </c>
      <c r="C160" s="276" t="s">
        <v>616</v>
      </c>
      <c r="D160" s="277"/>
      <c r="E160" s="277"/>
      <c r="F160" s="278"/>
      <c r="G160" s="19" t="s">
        <v>524</v>
      </c>
      <c r="H160" s="270">
        <v>0.046</v>
      </c>
      <c r="I160" s="271"/>
      <c r="J160" s="11">
        <f t="shared" si="4"/>
        <v>162987</v>
      </c>
      <c r="L160" s="15"/>
      <c r="M160" s="22"/>
      <c r="N160" s="101">
        <v>162987</v>
      </c>
      <c r="O160" s="306"/>
      <c r="P160" s="306"/>
      <c r="Q160" s="306"/>
      <c r="R160" s="306"/>
      <c r="S160" s="22"/>
      <c r="T160" s="306"/>
      <c r="U160" s="306"/>
      <c r="V160" s="22"/>
    </row>
    <row r="161" spans="1:22" ht="15" customHeight="1">
      <c r="A161" s="18" t="s">
        <v>618</v>
      </c>
      <c r="B161" s="19" t="s">
        <v>529</v>
      </c>
      <c r="C161" s="276" t="s">
        <v>616</v>
      </c>
      <c r="D161" s="277"/>
      <c r="E161" s="277"/>
      <c r="F161" s="278"/>
      <c r="G161" s="19" t="s">
        <v>524</v>
      </c>
      <c r="H161" s="270">
        <v>0.053</v>
      </c>
      <c r="I161" s="271"/>
      <c r="J161" s="11">
        <f t="shared" si="4"/>
        <v>184842</v>
      </c>
      <c r="L161" s="15"/>
      <c r="M161" s="15"/>
      <c r="N161" s="101">
        <v>184842</v>
      </c>
      <c r="O161" s="15"/>
      <c r="P161" s="15"/>
      <c r="Q161" s="15"/>
      <c r="R161" s="15"/>
      <c r="S161" s="15"/>
      <c r="T161" s="15"/>
      <c r="U161" s="15"/>
      <c r="V161" s="15"/>
    </row>
    <row r="162" spans="1:22" ht="15" customHeight="1">
      <c r="A162" s="18" t="s">
        <v>619</v>
      </c>
      <c r="B162" s="19" t="s">
        <v>529</v>
      </c>
      <c r="C162" s="276" t="s">
        <v>616</v>
      </c>
      <c r="D162" s="277"/>
      <c r="E162" s="277"/>
      <c r="F162" s="278"/>
      <c r="G162" s="19" t="s">
        <v>524</v>
      </c>
      <c r="H162" s="272">
        <v>0.06</v>
      </c>
      <c r="I162" s="273"/>
      <c r="J162" s="11">
        <f t="shared" si="4"/>
        <v>206705</v>
      </c>
      <c r="L162" s="15"/>
      <c r="M162" s="15"/>
      <c r="N162" s="101">
        <v>206705</v>
      </c>
      <c r="O162" s="15"/>
      <c r="P162" s="15"/>
      <c r="Q162" s="15"/>
      <c r="R162" s="15"/>
      <c r="S162" s="15"/>
      <c r="T162" s="15"/>
      <c r="U162" s="15"/>
      <c r="V162" s="15"/>
    </row>
    <row r="163" spans="1:22" ht="15" customHeight="1">
      <c r="A163" s="18" t="s">
        <v>620</v>
      </c>
      <c r="B163" s="19" t="s">
        <v>529</v>
      </c>
      <c r="C163" s="276" t="s">
        <v>616</v>
      </c>
      <c r="D163" s="277"/>
      <c r="E163" s="277"/>
      <c r="F163" s="278"/>
      <c r="G163" s="19" t="s">
        <v>524</v>
      </c>
      <c r="H163" s="270">
        <v>0.066</v>
      </c>
      <c r="I163" s="271"/>
      <c r="J163" s="11">
        <f t="shared" si="4"/>
        <v>212757</v>
      </c>
      <c r="L163" s="15"/>
      <c r="M163" s="15"/>
      <c r="N163" s="101">
        <v>212757</v>
      </c>
      <c r="O163" s="15"/>
      <c r="P163" s="15"/>
      <c r="Q163" s="15"/>
      <c r="R163" s="15"/>
      <c r="S163" s="15"/>
      <c r="T163" s="15"/>
      <c r="U163" s="15"/>
      <c r="V163" s="15"/>
    </row>
    <row r="164" spans="1:14" ht="15" customHeight="1">
      <c r="A164" s="36" t="s">
        <v>621</v>
      </c>
      <c r="B164" s="20" t="s">
        <v>529</v>
      </c>
      <c r="C164" s="279" t="s">
        <v>616</v>
      </c>
      <c r="D164" s="280"/>
      <c r="E164" s="280"/>
      <c r="F164" s="281"/>
      <c r="G164" s="20" t="s">
        <v>524</v>
      </c>
      <c r="H164" s="307">
        <v>0.072</v>
      </c>
      <c r="I164" s="308"/>
      <c r="J164" s="11">
        <f t="shared" si="4"/>
        <v>230185</v>
      </c>
      <c r="N164" s="101">
        <v>230185</v>
      </c>
    </row>
    <row r="165" spans="1:14" ht="15" customHeight="1">
      <c r="A165" s="229" t="s">
        <v>732</v>
      </c>
      <c r="B165" s="229"/>
      <c r="C165" s="229"/>
      <c r="D165" s="229"/>
      <c r="E165" s="229"/>
      <c r="F165" s="229"/>
      <c r="G165" s="229"/>
      <c r="H165" s="229"/>
      <c r="I165" s="229"/>
      <c r="J165" s="229"/>
      <c r="N165" s="103"/>
    </row>
    <row r="166" spans="1:14" ht="15" customHeight="1">
      <c r="A166" s="37" t="s">
        <v>622</v>
      </c>
      <c r="B166" s="38" t="s">
        <v>623</v>
      </c>
      <c r="C166" s="282" t="s">
        <v>624</v>
      </c>
      <c r="D166" s="283"/>
      <c r="E166" s="283"/>
      <c r="F166" s="284"/>
      <c r="G166" s="38" t="s">
        <v>524</v>
      </c>
      <c r="H166" s="303">
        <v>0.18</v>
      </c>
      <c r="I166" s="305"/>
      <c r="J166" s="11">
        <f aca="true" t="shared" si="5" ref="J166:J204">N166*1.15</f>
        <v>307033.89999999997</v>
      </c>
      <c r="N166" s="101">
        <v>266986</v>
      </c>
    </row>
    <row r="167" spans="1:14" ht="15" customHeight="1">
      <c r="A167" s="18" t="s">
        <v>625</v>
      </c>
      <c r="B167" s="19" t="s">
        <v>623</v>
      </c>
      <c r="C167" s="276" t="s">
        <v>624</v>
      </c>
      <c r="D167" s="277"/>
      <c r="E167" s="277"/>
      <c r="F167" s="278"/>
      <c r="G167" s="19" t="s">
        <v>524</v>
      </c>
      <c r="H167" s="272">
        <v>0.37</v>
      </c>
      <c r="I167" s="273"/>
      <c r="J167" s="11">
        <f t="shared" si="5"/>
        <v>616065.35</v>
      </c>
      <c r="N167" s="101">
        <v>535709</v>
      </c>
    </row>
    <row r="168" spans="1:14" ht="15" customHeight="1">
      <c r="A168" s="18" t="s">
        <v>626</v>
      </c>
      <c r="B168" s="19" t="s">
        <v>623</v>
      </c>
      <c r="C168" s="276" t="s">
        <v>624</v>
      </c>
      <c r="D168" s="277"/>
      <c r="E168" s="277"/>
      <c r="F168" s="278"/>
      <c r="G168" s="19" t="s">
        <v>524</v>
      </c>
      <c r="H168" s="272">
        <v>0.22</v>
      </c>
      <c r="I168" s="273"/>
      <c r="J168" s="11">
        <f t="shared" si="5"/>
        <v>397450.35</v>
      </c>
      <c r="N168" s="101">
        <v>345609</v>
      </c>
    </row>
    <row r="169" spans="1:14" ht="15" customHeight="1">
      <c r="A169" s="18" t="s">
        <v>627</v>
      </c>
      <c r="B169" s="19" t="s">
        <v>623</v>
      </c>
      <c r="C169" s="276" t="s">
        <v>624</v>
      </c>
      <c r="D169" s="277"/>
      <c r="E169" s="277"/>
      <c r="F169" s="278"/>
      <c r="G169" s="19" t="s">
        <v>524</v>
      </c>
      <c r="H169" s="272">
        <v>0.22</v>
      </c>
      <c r="I169" s="273"/>
      <c r="J169" s="11">
        <f t="shared" si="5"/>
        <v>400720.94999999995</v>
      </c>
      <c r="N169" s="101">
        <v>348453</v>
      </c>
    </row>
    <row r="170" spans="1:14" ht="15" customHeight="1">
      <c r="A170" s="18" t="s">
        <v>628</v>
      </c>
      <c r="B170" s="19" t="s">
        <v>623</v>
      </c>
      <c r="C170" s="276" t="s">
        <v>624</v>
      </c>
      <c r="D170" s="277"/>
      <c r="E170" s="277"/>
      <c r="F170" s="278"/>
      <c r="G170" s="19" t="s">
        <v>524</v>
      </c>
      <c r="H170" s="272">
        <v>0.46</v>
      </c>
      <c r="I170" s="273"/>
      <c r="J170" s="11">
        <f t="shared" si="5"/>
        <v>791282.7999999999</v>
      </c>
      <c r="N170" s="101">
        <v>688072</v>
      </c>
    </row>
    <row r="171" spans="1:14" ht="15" customHeight="1">
      <c r="A171" s="18" t="s">
        <v>629</v>
      </c>
      <c r="B171" s="19" t="s">
        <v>623</v>
      </c>
      <c r="C171" s="276" t="s">
        <v>624</v>
      </c>
      <c r="D171" s="277"/>
      <c r="E171" s="277"/>
      <c r="F171" s="278"/>
      <c r="G171" s="19" t="s">
        <v>524</v>
      </c>
      <c r="H171" s="272">
        <v>0.26</v>
      </c>
      <c r="I171" s="273"/>
      <c r="J171" s="11">
        <f t="shared" si="5"/>
        <v>483491.05</v>
      </c>
      <c r="N171" s="101">
        <v>420427</v>
      </c>
    </row>
    <row r="172" spans="1:14" ht="15" customHeight="1">
      <c r="A172" s="18" t="s">
        <v>630</v>
      </c>
      <c r="B172" s="19" t="s">
        <v>623</v>
      </c>
      <c r="C172" s="276" t="s">
        <v>624</v>
      </c>
      <c r="D172" s="277"/>
      <c r="E172" s="277"/>
      <c r="F172" s="278"/>
      <c r="G172" s="19" t="s">
        <v>524</v>
      </c>
      <c r="H172" s="272">
        <v>0.55</v>
      </c>
      <c r="I172" s="273"/>
      <c r="J172" s="11">
        <f t="shared" si="5"/>
        <v>1007509.2499999999</v>
      </c>
      <c r="N172" s="101">
        <v>876095</v>
      </c>
    </row>
    <row r="173" spans="1:14" ht="15" customHeight="1">
      <c r="A173" s="18" t="s">
        <v>631</v>
      </c>
      <c r="B173" s="19" t="s">
        <v>623</v>
      </c>
      <c r="C173" s="276" t="s">
        <v>624</v>
      </c>
      <c r="D173" s="277"/>
      <c r="E173" s="277"/>
      <c r="F173" s="278"/>
      <c r="G173" s="19" t="s">
        <v>524</v>
      </c>
      <c r="H173" s="272">
        <v>0.17</v>
      </c>
      <c r="I173" s="273"/>
      <c r="J173" s="11">
        <f t="shared" si="5"/>
        <v>310782.89999999997</v>
      </c>
      <c r="N173" s="101">
        <v>270246</v>
      </c>
    </row>
    <row r="174" spans="1:14" ht="15" customHeight="1">
      <c r="A174" s="18" t="s">
        <v>632</v>
      </c>
      <c r="B174" s="19" t="s">
        <v>623</v>
      </c>
      <c r="C174" s="276" t="s">
        <v>624</v>
      </c>
      <c r="D174" s="277"/>
      <c r="E174" s="277"/>
      <c r="F174" s="278"/>
      <c r="G174" s="19" t="s">
        <v>524</v>
      </c>
      <c r="H174" s="272">
        <v>0.31</v>
      </c>
      <c r="I174" s="273"/>
      <c r="J174" s="11">
        <f t="shared" si="5"/>
        <v>593019.35</v>
      </c>
      <c r="N174" s="101">
        <v>515669</v>
      </c>
    </row>
    <row r="175" spans="1:14" ht="15" customHeight="1">
      <c r="A175" s="18" t="s">
        <v>633</v>
      </c>
      <c r="B175" s="19" t="s">
        <v>623</v>
      </c>
      <c r="C175" s="276" t="s">
        <v>624</v>
      </c>
      <c r="D175" s="277"/>
      <c r="E175" s="277"/>
      <c r="F175" s="278"/>
      <c r="G175" s="19" t="s">
        <v>524</v>
      </c>
      <c r="H175" s="272">
        <v>0.65</v>
      </c>
      <c r="I175" s="273"/>
      <c r="J175" s="11">
        <f t="shared" si="5"/>
        <v>1208898.4</v>
      </c>
      <c r="N175" s="101">
        <v>1051216</v>
      </c>
    </row>
    <row r="176" spans="1:14" ht="15" customHeight="1">
      <c r="A176" s="18" t="s">
        <v>634</v>
      </c>
      <c r="B176" s="19" t="s">
        <v>623</v>
      </c>
      <c r="C176" s="276" t="s">
        <v>624</v>
      </c>
      <c r="D176" s="277"/>
      <c r="E176" s="277"/>
      <c r="F176" s="278"/>
      <c r="G176" s="19" t="s">
        <v>524</v>
      </c>
      <c r="H176" s="274">
        <v>0.2</v>
      </c>
      <c r="I176" s="275"/>
      <c r="J176" s="11">
        <f t="shared" si="5"/>
        <v>378163.69999999995</v>
      </c>
      <c r="N176" s="101">
        <v>328838</v>
      </c>
    </row>
    <row r="177" spans="1:14" ht="15" customHeight="1">
      <c r="A177" s="18" t="s">
        <v>635</v>
      </c>
      <c r="B177" s="19" t="s">
        <v>623</v>
      </c>
      <c r="C177" s="276" t="s">
        <v>624</v>
      </c>
      <c r="D177" s="277"/>
      <c r="E177" s="277"/>
      <c r="F177" s="278"/>
      <c r="G177" s="19" t="s">
        <v>524</v>
      </c>
      <c r="H177" s="272">
        <v>0.36</v>
      </c>
      <c r="I177" s="273"/>
      <c r="J177" s="11">
        <f t="shared" si="5"/>
        <v>714435.2</v>
      </c>
      <c r="N177" s="101">
        <v>621248</v>
      </c>
    </row>
    <row r="178" spans="1:14" ht="15" customHeight="1">
      <c r="A178" s="18" t="s">
        <v>636</v>
      </c>
      <c r="B178" s="19" t="s">
        <v>623</v>
      </c>
      <c r="C178" s="276" t="s">
        <v>624</v>
      </c>
      <c r="D178" s="277"/>
      <c r="E178" s="277"/>
      <c r="F178" s="278"/>
      <c r="G178" s="19" t="s">
        <v>524</v>
      </c>
      <c r="H178" s="272">
        <v>0.41</v>
      </c>
      <c r="I178" s="273"/>
      <c r="J178" s="11">
        <f t="shared" si="5"/>
        <v>864106.5499999999</v>
      </c>
      <c r="N178" s="101">
        <v>751397</v>
      </c>
    </row>
    <row r="179" spans="1:14" ht="15" customHeight="1">
      <c r="A179" s="36" t="s">
        <v>637</v>
      </c>
      <c r="B179" s="20" t="s">
        <v>623</v>
      </c>
      <c r="C179" s="279" t="s">
        <v>624</v>
      </c>
      <c r="D179" s="280"/>
      <c r="E179" s="280"/>
      <c r="F179" s="281"/>
      <c r="G179" s="20" t="s">
        <v>524</v>
      </c>
      <c r="H179" s="298">
        <v>0.86</v>
      </c>
      <c r="I179" s="299"/>
      <c r="J179" s="11">
        <f t="shared" si="5"/>
        <v>1636366.0499999998</v>
      </c>
      <c r="N179" s="101">
        <v>1422927</v>
      </c>
    </row>
    <row r="180" spans="1:14" ht="15" customHeight="1">
      <c r="A180" s="229" t="s">
        <v>520</v>
      </c>
      <c r="B180" s="229"/>
      <c r="C180" s="229"/>
      <c r="D180" s="229"/>
      <c r="E180" s="229"/>
      <c r="F180" s="229"/>
      <c r="G180" s="229"/>
      <c r="H180" s="229"/>
      <c r="I180" s="229"/>
      <c r="J180" s="229"/>
      <c r="N180" s="103"/>
    </row>
    <row r="181" spans="1:14" ht="15" customHeight="1">
      <c r="A181" s="37" t="s">
        <v>638</v>
      </c>
      <c r="B181" s="38" t="s">
        <v>529</v>
      </c>
      <c r="C181" s="282" t="s">
        <v>639</v>
      </c>
      <c r="D181" s="283"/>
      <c r="E181" s="283"/>
      <c r="F181" s="284"/>
      <c r="G181" s="38" t="s">
        <v>524</v>
      </c>
      <c r="H181" s="303">
        <v>0.62</v>
      </c>
      <c r="I181" s="304"/>
      <c r="J181" s="11">
        <f t="shared" si="5"/>
        <v>2112725.9499999997</v>
      </c>
      <c r="N181" s="101">
        <v>1837153</v>
      </c>
    </row>
    <row r="182" spans="1:14" ht="15" customHeight="1">
      <c r="A182" s="18" t="s">
        <v>640</v>
      </c>
      <c r="B182" s="19" t="s">
        <v>529</v>
      </c>
      <c r="C182" s="276" t="s">
        <v>641</v>
      </c>
      <c r="D182" s="277"/>
      <c r="E182" s="277"/>
      <c r="F182" s="278"/>
      <c r="G182" s="19" t="s">
        <v>524</v>
      </c>
      <c r="H182" s="272">
        <v>0.52</v>
      </c>
      <c r="I182" s="302"/>
      <c r="J182" s="11">
        <f t="shared" si="5"/>
        <v>1751359.15</v>
      </c>
      <c r="N182" s="101">
        <v>1522921</v>
      </c>
    </row>
    <row r="183" spans="1:14" ht="15" customHeight="1">
      <c r="A183" s="18" t="s">
        <v>642</v>
      </c>
      <c r="B183" s="19" t="s">
        <v>529</v>
      </c>
      <c r="C183" s="276" t="s">
        <v>641</v>
      </c>
      <c r="D183" s="277"/>
      <c r="E183" s="277"/>
      <c r="F183" s="278"/>
      <c r="G183" s="19" t="s">
        <v>524</v>
      </c>
      <c r="H183" s="272">
        <v>0.49</v>
      </c>
      <c r="I183" s="302"/>
      <c r="J183" s="11">
        <f t="shared" si="5"/>
        <v>1715001.9</v>
      </c>
      <c r="N183" s="101">
        <v>1491306</v>
      </c>
    </row>
    <row r="184" spans="1:14" ht="15" customHeight="1">
      <c r="A184" s="18" t="s">
        <v>643</v>
      </c>
      <c r="B184" s="19" t="s">
        <v>529</v>
      </c>
      <c r="C184" s="276" t="s">
        <v>641</v>
      </c>
      <c r="D184" s="277"/>
      <c r="E184" s="277"/>
      <c r="F184" s="278"/>
      <c r="G184" s="19" t="s">
        <v>524</v>
      </c>
      <c r="H184" s="272">
        <v>0.46</v>
      </c>
      <c r="I184" s="302"/>
      <c r="J184" s="11">
        <f t="shared" si="5"/>
        <v>1559552.95</v>
      </c>
      <c r="N184" s="101">
        <v>1356133</v>
      </c>
    </row>
    <row r="185" spans="1:14" ht="15" customHeight="1">
      <c r="A185" s="18" t="s">
        <v>644</v>
      </c>
      <c r="B185" s="19" t="s">
        <v>529</v>
      </c>
      <c r="C185" s="276" t="s">
        <v>641</v>
      </c>
      <c r="D185" s="277"/>
      <c r="E185" s="277"/>
      <c r="F185" s="278"/>
      <c r="G185" s="19" t="s">
        <v>524</v>
      </c>
      <c r="H185" s="272">
        <v>0.45</v>
      </c>
      <c r="I185" s="302"/>
      <c r="J185" s="11">
        <f t="shared" si="5"/>
        <v>1530117.5499999998</v>
      </c>
      <c r="N185" s="101">
        <v>1330537</v>
      </c>
    </row>
    <row r="186" spans="1:14" ht="15" customHeight="1">
      <c r="A186" s="18" t="s">
        <v>645</v>
      </c>
      <c r="B186" s="19" t="s">
        <v>522</v>
      </c>
      <c r="C186" s="276" t="s">
        <v>641</v>
      </c>
      <c r="D186" s="277"/>
      <c r="E186" s="277"/>
      <c r="F186" s="278"/>
      <c r="G186" s="19" t="s">
        <v>524</v>
      </c>
      <c r="H186" s="272">
        <v>0.62</v>
      </c>
      <c r="I186" s="302"/>
      <c r="J186" s="11">
        <f t="shared" si="5"/>
        <v>2400621.55</v>
      </c>
      <c r="N186" s="101">
        <v>2087497</v>
      </c>
    </row>
    <row r="187" spans="1:14" ht="15" customHeight="1">
      <c r="A187" s="18" t="s">
        <v>646</v>
      </c>
      <c r="B187" s="19" t="s">
        <v>529</v>
      </c>
      <c r="C187" s="276" t="s">
        <v>641</v>
      </c>
      <c r="D187" s="277"/>
      <c r="E187" s="277"/>
      <c r="F187" s="278"/>
      <c r="G187" s="19" t="s">
        <v>524</v>
      </c>
      <c r="H187" s="272">
        <v>0.52</v>
      </c>
      <c r="I187" s="302"/>
      <c r="J187" s="11">
        <f t="shared" si="5"/>
        <v>2012235.4999999998</v>
      </c>
      <c r="N187" s="101">
        <v>1749770</v>
      </c>
    </row>
    <row r="188" spans="1:14" ht="15" customHeight="1">
      <c r="A188" s="18" t="s">
        <v>647</v>
      </c>
      <c r="B188" s="19" t="s">
        <v>522</v>
      </c>
      <c r="C188" s="276" t="s">
        <v>641</v>
      </c>
      <c r="D188" s="277"/>
      <c r="E188" s="277"/>
      <c r="F188" s="278"/>
      <c r="G188" s="19" t="s">
        <v>524</v>
      </c>
      <c r="H188" s="272">
        <v>0.49</v>
      </c>
      <c r="I188" s="302"/>
      <c r="J188" s="11">
        <f t="shared" si="5"/>
        <v>1972822.7</v>
      </c>
      <c r="N188" s="101">
        <v>1715498</v>
      </c>
    </row>
    <row r="189" spans="1:14" ht="15" customHeight="1">
      <c r="A189" s="18" t="s">
        <v>648</v>
      </c>
      <c r="B189" s="19" t="s">
        <v>529</v>
      </c>
      <c r="C189" s="300" t="s">
        <v>641</v>
      </c>
      <c r="D189" s="239"/>
      <c r="E189" s="239"/>
      <c r="F189" s="301"/>
      <c r="G189" s="19" t="s">
        <v>524</v>
      </c>
      <c r="H189" s="272">
        <v>0.46</v>
      </c>
      <c r="I189" s="302"/>
      <c r="J189" s="11">
        <f t="shared" si="5"/>
        <v>1703762.95</v>
      </c>
      <c r="N189" s="101">
        <v>1481533</v>
      </c>
    </row>
    <row r="190" spans="1:14" ht="15" customHeight="1">
      <c r="A190" s="18" t="s">
        <v>474</v>
      </c>
      <c r="B190" s="19" t="s">
        <v>475</v>
      </c>
      <c r="C190" s="300" t="s">
        <v>476</v>
      </c>
      <c r="D190" s="239"/>
      <c r="E190" s="239"/>
      <c r="F190" s="301"/>
      <c r="G190" s="19" t="s">
        <v>477</v>
      </c>
      <c r="H190" s="309">
        <v>0.45</v>
      </c>
      <c r="I190" s="310"/>
      <c r="J190" s="11">
        <f t="shared" si="5"/>
        <v>1676824.2</v>
      </c>
      <c r="N190" s="104">
        <v>1458108</v>
      </c>
    </row>
    <row r="191" spans="1:14" ht="15" customHeight="1">
      <c r="A191" s="18" t="s">
        <v>478</v>
      </c>
      <c r="B191" s="19" t="s">
        <v>479</v>
      </c>
      <c r="C191" s="300" t="s">
        <v>480</v>
      </c>
      <c r="D191" s="239"/>
      <c r="E191" s="239"/>
      <c r="F191" s="301"/>
      <c r="G191" s="19" t="s">
        <v>477</v>
      </c>
      <c r="H191" s="309">
        <v>0.71</v>
      </c>
      <c r="I191" s="310"/>
      <c r="J191" s="11">
        <f t="shared" si="5"/>
        <v>3114718.65</v>
      </c>
      <c r="N191" s="104">
        <v>2708451</v>
      </c>
    </row>
    <row r="192" spans="1:14" ht="15" customHeight="1">
      <c r="A192" s="18" t="s">
        <v>481</v>
      </c>
      <c r="B192" s="19" t="s">
        <v>475</v>
      </c>
      <c r="C192" s="300" t="s">
        <v>476</v>
      </c>
      <c r="D192" s="239"/>
      <c r="E192" s="239"/>
      <c r="F192" s="301"/>
      <c r="G192" s="19" t="s">
        <v>477</v>
      </c>
      <c r="H192" s="311">
        <v>0.6</v>
      </c>
      <c r="I192" s="312"/>
      <c r="J192" s="11">
        <f t="shared" si="5"/>
        <v>2279218.3499999996</v>
      </c>
      <c r="N192" s="104">
        <v>1981929</v>
      </c>
    </row>
    <row r="193" spans="1:14" ht="15" customHeight="1">
      <c r="A193" s="18" t="s">
        <v>482</v>
      </c>
      <c r="B193" s="19" t="s">
        <v>475</v>
      </c>
      <c r="C193" s="300" t="s">
        <v>476</v>
      </c>
      <c r="D193" s="239"/>
      <c r="E193" s="239"/>
      <c r="F193" s="301"/>
      <c r="G193" s="19" t="s">
        <v>477</v>
      </c>
      <c r="H193" s="309">
        <v>0.57</v>
      </c>
      <c r="I193" s="310"/>
      <c r="J193" s="11">
        <f t="shared" si="5"/>
        <v>2138543.4499999997</v>
      </c>
      <c r="N193" s="104">
        <v>1859603</v>
      </c>
    </row>
    <row r="194" spans="1:14" ht="15" customHeight="1">
      <c r="A194" s="18" t="s">
        <v>483</v>
      </c>
      <c r="B194" s="19" t="s">
        <v>479</v>
      </c>
      <c r="C194" s="300" t="s">
        <v>476</v>
      </c>
      <c r="D194" s="239"/>
      <c r="E194" s="239"/>
      <c r="F194" s="301"/>
      <c r="G194" s="19" t="s">
        <v>477</v>
      </c>
      <c r="H194" s="309">
        <v>0.53</v>
      </c>
      <c r="I194" s="310"/>
      <c r="J194" s="11">
        <f t="shared" si="5"/>
        <v>1893133.45</v>
      </c>
      <c r="N194" s="104">
        <v>1646203</v>
      </c>
    </row>
    <row r="195" spans="1:14" ht="15" customHeight="1">
      <c r="A195" s="18" t="s">
        <v>484</v>
      </c>
      <c r="B195" s="19" t="s">
        <v>479</v>
      </c>
      <c r="C195" s="300" t="s">
        <v>476</v>
      </c>
      <c r="D195" s="239"/>
      <c r="E195" s="239"/>
      <c r="F195" s="301"/>
      <c r="G195" s="19" t="s">
        <v>477</v>
      </c>
      <c r="H195" s="309">
        <v>0.51</v>
      </c>
      <c r="I195" s="310"/>
      <c r="J195" s="11">
        <f t="shared" si="5"/>
        <v>1791406.7499999998</v>
      </c>
      <c r="N195" s="104">
        <v>1557745</v>
      </c>
    </row>
    <row r="196" spans="1:14" ht="15" customHeight="1">
      <c r="A196" s="18" t="s">
        <v>485</v>
      </c>
      <c r="B196" s="19" t="s">
        <v>475</v>
      </c>
      <c r="C196" s="300" t="s">
        <v>480</v>
      </c>
      <c r="D196" s="239"/>
      <c r="E196" s="239"/>
      <c r="F196" s="301"/>
      <c r="G196" s="19" t="s">
        <v>477</v>
      </c>
      <c r="H196" s="309">
        <v>0.71</v>
      </c>
      <c r="I196" s="310"/>
      <c r="J196" s="11">
        <f t="shared" si="5"/>
        <v>2729346.75</v>
      </c>
      <c r="N196" s="104">
        <v>2373345</v>
      </c>
    </row>
    <row r="197" spans="1:14" ht="15" customHeight="1">
      <c r="A197" s="18" t="s">
        <v>486</v>
      </c>
      <c r="B197" s="19" t="s">
        <v>479</v>
      </c>
      <c r="C197" s="300" t="s">
        <v>476</v>
      </c>
      <c r="D197" s="239"/>
      <c r="E197" s="239"/>
      <c r="F197" s="301"/>
      <c r="G197" s="19" t="s">
        <v>477</v>
      </c>
      <c r="H197" s="311">
        <v>0.6</v>
      </c>
      <c r="I197" s="312"/>
      <c r="J197" s="11">
        <f t="shared" si="5"/>
        <v>2035729.9999999998</v>
      </c>
      <c r="N197" s="104">
        <v>1770200</v>
      </c>
    </row>
    <row r="198" spans="1:14" ht="15">
      <c r="A198" s="18" t="s">
        <v>487</v>
      </c>
      <c r="B198" s="19" t="s">
        <v>479</v>
      </c>
      <c r="C198" s="300" t="s">
        <v>476</v>
      </c>
      <c r="D198" s="239"/>
      <c r="E198" s="239"/>
      <c r="F198" s="301"/>
      <c r="G198" s="19" t="s">
        <v>477</v>
      </c>
      <c r="H198" s="309">
        <v>0.71</v>
      </c>
      <c r="I198" s="310"/>
      <c r="J198" s="11">
        <f t="shared" si="5"/>
        <v>3235165.05</v>
      </c>
      <c r="N198" s="104">
        <v>2813187</v>
      </c>
    </row>
    <row r="199" spans="1:14" ht="15" customHeight="1">
      <c r="A199" s="18" t="s">
        <v>488</v>
      </c>
      <c r="B199" s="19" t="s">
        <v>479</v>
      </c>
      <c r="C199" s="300" t="s">
        <v>476</v>
      </c>
      <c r="D199" s="239"/>
      <c r="E199" s="239"/>
      <c r="F199" s="301"/>
      <c r="G199" s="19" t="s">
        <v>477</v>
      </c>
      <c r="H199" s="311">
        <v>0.6</v>
      </c>
      <c r="I199" s="312"/>
      <c r="J199" s="11">
        <f t="shared" si="5"/>
        <v>2371651.9</v>
      </c>
      <c r="N199" s="104">
        <v>2062306</v>
      </c>
    </row>
    <row r="200" spans="1:14" ht="15" customHeight="1">
      <c r="A200" s="18" t="s">
        <v>489</v>
      </c>
      <c r="B200" s="19" t="s">
        <v>479</v>
      </c>
      <c r="C200" s="300" t="s">
        <v>476</v>
      </c>
      <c r="D200" s="239"/>
      <c r="E200" s="239"/>
      <c r="F200" s="301"/>
      <c r="G200" s="19" t="s">
        <v>477</v>
      </c>
      <c r="H200" s="309">
        <v>0.57</v>
      </c>
      <c r="I200" s="310"/>
      <c r="J200" s="11">
        <f t="shared" si="5"/>
        <v>2123767.0999999996</v>
      </c>
      <c r="N200" s="104">
        <v>1846754</v>
      </c>
    </row>
    <row r="201" spans="1:14" ht="15" customHeight="1">
      <c r="A201" s="18" t="s">
        <v>490</v>
      </c>
      <c r="B201" s="19" t="s">
        <v>479</v>
      </c>
      <c r="C201" s="300" t="s">
        <v>476</v>
      </c>
      <c r="D201" s="239"/>
      <c r="E201" s="239"/>
      <c r="F201" s="301"/>
      <c r="G201" s="19" t="s">
        <v>477</v>
      </c>
      <c r="H201" s="309">
        <v>0.53</v>
      </c>
      <c r="I201" s="310"/>
      <c r="J201" s="11">
        <f t="shared" si="5"/>
        <v>2110641</v>
      </c>
      <c r="N201" s="104">
        <v>1835340</v>
      </c>
    </row>
    <row r="202" spans="1:14" ht="15" customHeight="1">
      <c r="A202" s="18" t="s">
        <v>491</v>
      </c>
      <c r="B202" s="19" t="s">
        <v>479</v>
      </c>
      <c r="C202" s="300" t="s">
        <v>476</v>
      </c>
      <c r="D202" s="239"/>
      <c r="E202" s="239"/>
      <c r="F202" s="301"/>
      <c r="G202" s="19" t="s">
        <v>477</v>
      </c>
      <c r="H202" s="309">
        <v>0.51</v>
      </c>
      <c r="I202" s="310"/>
      <c r="J202" s="11">
        <f t="shared" si="5"/>
        <v>2002969.95</v>
      </c>
      <c r="N202" s="104">
        <v>1741713</v>
      </c>
    </row>
    <row r="203" spans="1:14" ht="15" customHeight="1">
      <c r="A203" s="18" t="s">
        <v>492</v>
      </c>
      <c r="B203" s="19" t="s">
        <v>475</v>
      </c>
      <c r="C203" s="300" t="s">
        <v>476</v>
      </c>
      <c r="D203" s="239"/>
      <c r="E203" s="239"/>
      <c r="F203" s="301"/>
      <c r="G203" s="19" t="s">
        <v>477</v>
      </c>
      <c r="H203" s="309">
        <v>0.71</v>
      </c>
      <c r="I203" s="310"/>
      <c r="J203" s="11">
        <f t="shared" si="5"/>
        <v>2300362.25</v>
      </c>
      <c r="N203" s="104">
        <v>2000315</v>
      </c>
    </row>
    <row r="204" spans="1:14" ht="15" customHeight="1">
      <c r="A204" s="18" t="s">
        <v>493</v>
      </c>
      <c r="B204" s="19" t="s">
        <v>475</v>
      </c>
      <c r="C204" s="300" t="s">
        <v>476</v>
      </c>
      <c r="D204" s="239"/>
      <c r="E204" s="239"/>
      <c r="F204" s="301"/>
      <c r="G204" s="19" t="s">
        <v>477</v>
      </c>
      <c r="H204" s="311">
        <v>0.6</v>
      </c>
      <c r="I204" s="312"/>
      <c r="J204" s="11">
        <f t="shared" si="5"/>
        <v>1988473.0499999998</v>
      </c>
      <c r="N204" s="104">
        <v>1729107</v>
      </c>
    </row>
    <row r="205" spans="1:14" ht="15" customHeight="1">
      <c r="A205" s="18" t="s">
        <v>494</v>
      </c>
      <c r="B205" s="19" t="s">
        <v>475</v>
      </c>
      <c r="C205" s="300" t="s">
        <v>476</v>
      </c>
      <c r="D205" s="239"/>
      <c r="E205" s="239"/>
      <c r="F205" s="301"/>
      <c r="G205" s="19" t="s">
        <v>477</v>
      </c>
      <c r="H205" s="309">
        <v>0.57</v>
      </c>
      <c r="I205" s="310"/>
      <c r="J205" s="11">
        <f aca="true" t="shared" si="6" ref="J205:J271">N205*1.15</f>
        <v>1900301.4</v>
      </c>
      <c r="N205" s="104">
        <v>1652436</v>
      </c>
    </row>
    <row r="206" spans="1:14" ht="15" customHeight="1">
      <c r="A206" s="18" t="s">
        <v>495</v>
      </c>
      <c r="B206" s="19" t="s">
        <v>475</v>
      </c>
      <c r="C206" s="300" t="s">
        <v>476</v>
      </c>
      <c r="D206" s="239"/>
      <c r="E206" s="239"/>
      <c r="F206" s="301"/>
      <c r="G206" s="19" t="s">
        <v>477</v>
      </c>
      <c r="H206" s="309">
        <v>0.53</v>
      </c>
      <c r="I206" s="310"/>
      <c r="J206" s="11">
        <f t="shared" si="6"/>
        <v>1741799.2</v>
      </c>
      <c r="N206" s="104">
        <v>1514608</v>
      </c>
    </row>
    <row r="207" spans="1:14" ht="15">
      <c r="A207" s="18" t="s">
        <v>496</v>
      </c>
      <c r="B207" s="19" t="s">
        <v>475</v>
      </c>
      <c r="C207" s="300" t="s">
        <v>476</v>
      </c>
      <c r="D207" s="239"/>
      <c r="E207" s="239"/>
      <c r="F207" s="301"/>
      <c r="G207" s="19" t="s">
        <v>477</v>
      </c>
      <c r="H207" s="309">
        <v>0.51</v>
      </c>
      <c r="I207" s="310"/>
      <c r="J207" s="11">
        <f t="shared" si="6"/>
        <v>1678505.4999999998</v>
      </c>
      <c r="N207" s="104">
        <v>1459570</v>
      </c>
    </row>
    <row r="208" spans="1:14" ht="15" customHeight="1">
      <c r="A208" s="18" t="s">
        <v>497</v>
      </c>
      <c r="B208" s="19" t="s">
        <v>479</v>
      </c>
      <c r="C208" s="300" t="s">
        <v>476</v>
      </c>
      <c r="D208" s="239"/>
      <c r="E208" s="239"/>
      <c r="F208" s="301"/>
      <c r="G208" s="19" t="s">
        <v>477</v>
      </c>
      <c r="H208" s="309">
        <v>0.89</v>
      </c>
      <c r="I208" s="310"/>
      <c r="J208" s="11">
        <f t="shared" si="6"/>
        <v>3817661.9</v>
      </c>
      <c r="N208" s="104">
        <v>3319706</v>
      </c>
    </row>
    <row r="209" spans="1:14" ht="15" customHeight="1">
      <c r="A209" s="18" t="s">
        <v>498</v>
      </c>
      <c r="B209" s="19" t="s">
        <v>479</v>
      </c>
      <c r="C209" s="300" t="s">
        <v>476</v>
      </c>
      <c r="D209" s="239"/>
      <c r="E209" s="239"/>
      <c r="F209" s="301"/>
      <c r="G209" s="19" t="s">
        <v>477</v>
      </c>
      <c r="H209" s="309">
        <v>0.75</v>
      </c>
      <c r="I209" s="310"/>
      <c r="J209" s="11">
        <f t="shared" si="6"/>
        <v>2721823.4499999997</v>
      </c>
      <c r="N209" s="104">
        <v>2366803</v>
      </c>
    </row>
    <row r="210" spans="1:14" ht="15" customHeight="1">
      <c r="A210" s="18" t="s">
        <v>499</v>
      </c>
      <c r="B210" s="19" t="s">
        <v>479</v>
      </c>
      <c r="C210" s="300" t="s">
        <v>476</v>
      </c>
      <c r="D210" s="239"/>
      <c r="E210" s="239"/>
      <c r="F210" s="301"/>
      <c r="G210" s="19" t="s">
        <v>477</v>
      </c>
      <c r="H210" s="309">
        <v>0.71</v>
      </c>
      <c r="I210" s="310"/>
      <c r="J210" s="11">
        <f t="shared" si="6"/>
        <v>2555099.9</v>
      </c>
      <c r="N210" s="104">
        <v>2221826</v>
      </c>
    </row>
    <row r="211" spans="1:14" ht="15" customHeight="1">
      <c r="A211" s="18" t="s">
        <v>500</v>
      </c>
      <c r="B211" s="19" t="s">
        <v>475</v>
      </c>
      <c r="C211" s="300" t="s">
        <v>476</v>
      </c>
      <c r="D211" s="239"/>
      <c r="E211" s="239"/>
      <c r="F211" s="301"/>
      <c r="G211" s="19" t="s">
        <v>477</v>
      </c>
      <c r="H211" s="309">
        <v>0.66</v>
      </c>
      <c r="I211" s="310"/>
      <c r="J211" s="11">
        <f t="shared" si="6"/>
        <v>2328503.9</v>
      </c>
      <c r="N211" s="104">
        <v>2024786</v>
      </c>
    </row>
    <row r="212" spans="1:14" ht="15" customHeight="1">
      <c r="A212" s="18" t="s">
        <v>501</v>
      </c>
      <c r="B212" s="19" t="s">
        <v>475</v>
      </c>
      <c r="C212" s="300" t="s">
        <v>476</v>
      </c>
      <c r="D212" s="239"/>
      <c r="E212" s="239"/>
      <c r="F212" s="301"/>
      <c r="G212" s="19" t="s">
        <v>477</v>
      </c>
      <c r="H212" s="309">
        <v>0.64</v>
      </c>
      <c r="I212" s="310"/>
      <c r="J212" s="11">
        <f t="shared" si="6"/>
        <v>2244905.8</v>
      </c>
      <c r="N212" s="104">
        <v>1952092</v>
      </c>
    </row>
    <row r="213" spans="1:14" ht="15" customHeight="1">
      <c r="A213" s="18" t="s">
        <v>502</v>
      </c>
      <c r="B213" s="19" t="s">
        <v>475</v>
      </c>
      <c r="C213" s="300" t="s">
        <v>476</v>
      </c>
      <c r="D213" s="239"/>
      <c r="E213" s="239"/>
      <c r="F213" s="301"/>
      <c r="G213" s="19" t="s">
        <v>477</v>
      </c>
      <c r="H213" s="309">
        <v>0.89</v>
      </c>
      <c r="I213" s="310"/>
      <c r="J213" s="11">
        <f t="shared" si="6"/>
        <v>3276226.9499999997</v>
      </c>
      <c r="N213" s="104">
        <v>2848893</v>
      </c>
    </row>
    <row r="214" spans="1:14" ht="15" customHeight="1">
      <c r="A214" s="18" t="s">
        <v>503</v>
      </c>
      <c r="B214" s="19" t="s">
        <v>475</v>
      </c>
      <c r="C214" s="300" t="s">
        <v>476</v>
      </c>
      <c r="D214" s="239"/>
      <c r="E214" s="239"/>
      <c r="F214" s="301"/>
      <c r="G214" s="19" t="s">
        <v>477</v>
      </c>
      <c r="H214" s="309">
        <v>0.75</v>
      </c>
      <c r="I214" s="310"/>
      <c r="J214" s="11">
        <f t="shared" si="6"/>
        <v>2568482.4499999997</v>
      </c>
      <c r="N214" s="104">
        <v>2233463</v>
      </c>
    </row>
    <row r="215" spans="1:14" ht="15" customHeight="1">
      <c r="A215" s="18" t="s">
        <v>504</v>
      </c>
      <c r="B215" s="19" t="s">
        <v>479</v>
      </c>
      <c r="C215" s="300" t="s">
        <v>476</v>
      </c>
      <c r="D215" s="239"/>
      <c r="E215" s="239"/>
      <c r="F215" s="301"/>
      <c r="G215" s="19" t="s">
        <v>477</v>
      </c>
      <c r="H215" s="309">
        <v>0.89</v>
      </c>
      <c r="I215" s="310"/>
      <c r="J215" s="11">
        <f t="shared" si="6"/>
        <v>4018317.3499999996</v>
      </c>
      <c r="N215" s="104">
        <v>3494189</v>
      </c>
    </row>
    <row r="216" spans="1:14" ht="15" customHeight="1">
      <c r="A216" s="18" t="s">
        <v>505</v>
      </c>
      <c r="B216" s="19" t="s">
        <v>479</v>
      </c>
      <c r="C216" s="300" t="s">
        <v>476</v>
      </c>
      <c r="D216" s="239"/>
      <c r="E216" s="239"/>
      <c r="F216" s="301"/>
      <c r="G216" s="19" t="s">
        <v>477</v>
      </c>
      <c r="H216" s="309">
        <v>0.75</v>
      </c>
      <c r="I216" s="310"/>
      <c r="J216" s="11">
        <f t="shared" si="6"/>
        <v>3028068.4499999997</v>
      </c>
      <c r="N216" s="104">
        <v>2633103</v>
      </c>
    </row>
    <row r="217" spans="1:14" ht="15" customHeight="1">
      <c r="A217" s="18" t="s">
        <v>506</v>
      </c>
      <c r="B217" s="19" t="s">
        <v>479</v>
      </c>
      <c r="C217" s="300" t="s">
        <v>476</v>
      </c>
      <c r="D217" s="239"/>
      <c r="E217" s="239"/>
      <c r="F217" s="301"/>
      <c r="G217" s="19" t="s">
        <v>477</v>
      </c>
      <c r="H217" s="309">
        <v>0.71</v>
      </c>
      <c r="I217" s="310"/>
      <c r="J217" s="11">
        <f t="shared" si="6"/>
        <v>2810253.8499999996</v>
      </c>
      <c r="N217" s="104">
        <v>2443699</v>
      </c>
    </row>
    <row r="218" spans="1:14" ht="15" customHeight="1">
      <c r="A218" s="18" t="s">
        <v>507</v>
      </c>
      <c r="B218" s="19" t="s">
        <v>479</v>
      </c>
      <c r="C218" s="300" t="s">
        <v>476</v>
      </c>
      <c r="D218" s="239"/>
      <c r="E218" s="239"/>
      <c r="F218" s="301"/>
      <c r="G218" s="19" t="s">
        <v>477</v>
      </c>
      <c r="H218" s="309">
        <v>0.66</v>
      </c>
      <c r="I218" s="310"/>
      <c r="J218" s="11">
        <f t="shared" si="6"/>
        <v>2649049.15</v>
      </c>
      <c r="N218" s="104">
        <v>2303521</v>
      </c>
    </row>
    <row r="219" spans="1:14" ht="15" customHeight="1">
      <c r="A219" s="18" t="s">
        <v>508</v>
      </c>
      <c r="B219" s="19" t="s">
        <v>479</v>
      </c>
      <c r="C219" s="300" t="s">
        <v>476</v>
      </c>
      <c r="D219" s="239"/>
      <c r="E219" s="239"/>
      <c r="F219" s="301"/>
      <c r="G219" s="19" t="s">
        <v>477</v>
      </c>
      <c r="H219" s="309">
        <v>0.64</v>
      </c>
      <c r="I219" s="310"/>
      <c r="J219" s="11">
        <f t="shared" si="6"/>
        <v>2601159.6999999997</v>
      </c>
      <c r="N219" s="104">
        <v>2261878</v>
      </c>
    </row>
    <row r="220" spans="1:14" ht="15" customHeight="1">
      <c r="A220" s="18" t="s">
        <v>509</v>
      </c>
      <c r="B220" s="19" t="s">
        <v>475</v>
      </c>
      <c r="C220" s="300" t="s">
        <v>476</v>
      </c>
      <c r="D220" s="239"/>
      <c r="E220" s="239"/>
      <c r="F220" s="301"/>
      <c r="G220" s="19" t="s">
        <v>477</v>
      </c>
      <c r="H220" s="309">
        <v>0.32</v>
      </c>
      <c r="I220" s="310"/>
      <c r="J220" s="11">
        <f t="shared" si="6"/>
        <v>1131414.8499999999</v>
      </c>
      <c r="N220" s="104">
        <v>983839</v>
      </c>
    </row>
    <row r="221" spans="1:14" ht="15" customHeight="1">
      <c r="A221" s="18" t="s">
        <v>510</v>
      </c>
      <c r="B221" s="19" t="s">
        <v>475</v>
      </c>
      <c r="C221" s="300" t="s">
        <v>476</v>
      </c>
      <c r="D221" s="239"/>
      <c r="E221" s="239"/>
      <c r="F221" s="301"/>
      <c r="G221" s="19" t="s">
        <v>477</v>
      </c>
      <c r="H221" s="309">
        <v>0.27</v>
      </c>
      <c r="I221" s="310"/>
      <c r="J221" s="11">
        <f t="shared" si="6"/>
        <v>1072968.4</v>
      </c>
      <c r="N221" s="104">
        <v>933016</v>
      </c>
    </row>
    <row r="222" spans="1:14" ht="15">
      <c r="A222" s="18" t="s">
        <v>511</v>
      </c>
      <c r="B222" s="19" t="s">
        <v>475</v>
      </c>
      <c r="C222" s="300" t="s">
        <v>476</v>
      </c>
      <c r="D222" s="239"/>
      <c r="E222" s="239"/>
      <c r="F222" s="301"/>
      <c r="G222" s="19" t="s">
        <v>477</v>
      </c>
      <c r="H222" s="309">
        <v>0.26</v>
      </c>
      <c r="I222" s="310"/>
      <c r="J222" s="11">
        <f t="shared" si="6"/>
        <v>1045136.1</v>
      </c>
      <c r="N222" s="104">
        <v>908814</v>
      </c>
    </row>
    <row r="223" spans="1:14" ht="15" customHeight="1">
      <c r="A223" s="18" t="s">
        <v>512</v>
      </c>
      <c r="B223" s="19" t="s">
        <v>475</v>
      </c>
      <c r="C223" s="300" t="s">
        <v>476</v>
      </c>
      <c r="D223" s="239"/>
      <c r="E223" s="239"/>
      <c r="F223" s="301"/>
      <c r="G223" s="19" t="s">
        <v>477</v>
      </c>
      <c r="H223" s="309">
        <v>0.24</v>
      </c>
      <c r="I223" s="310"/>
      <c r="J223" s="11">
        <f t="shared" si="6"/>
        <v>991379.35</v>
      </c>
      <c r="N223" s="104">
        <v>862069</v>
      </c>
    </row>
    <row r="224" spans="1:14" ht="15" customHeight="1">
      <c r="A224" s="18" t="s">
        <v>513</v>
      </c>
      <c r="B224" s="19" t="s">
        <v>475</v>
      </c>
      <c r="C224" s="300" t="s">
        <v>476</v>
      </c>
      <c r="D224" s="239"/>
      <c r="E224" s="239"/>
      <c r="F224" s="301"/>
      <c r="G224" s="19" t="s">
        <v>477</v>
      </c>
      <c r="H224" s="309">
        <v>0.23</v>
      </c>
      <c r="I224" s="310"/>
      <c r="J224" s="11">
        <f t="shared" si="6"/>
        <v>967768.7</v>
      </c>
      <c r="N224" s="104">
        <v>841538</v>
      </c>
    </row>
    <row r="225" spans="1:14" ht="15" customHeight="1">
      <c r="A225" s="18" t="s">
        <v>514</v>
      </c>
      <c r="B225" s="19" t="s">
        <v>475</v>
      </c>
      <c r="C225" s="300" t="s">
        <v>476</v>
      </c>
      <c r="D225" s="239"/>
      <c r="E225" s="239"/>
      <c r="F225" s="301"/>
      <c r="G225" s="19" t="s">
        <v>477</v>
      </c>
      <c r="H225" s="309">
        <v>0.41</v>
      </c>
      <c r="I225" s="310"/>
      <c r="J225" s="11">
        <f t="shared" si="6"/>
        <v>1271987.4</v>
      </c>
      <c r="N225" s="104">
        <v>1106076</v>
      </c>
    </row>
    <row r="226" spans="1:14" ht="15" customHeight="1">
      <c r="A226" s="18" t="s">
        <v>515</v>
      </c>
      <c r="B226" s="19" t="s">
        <v>475</v>
      </c>
      <c r="C226" s="300" t="s">
        <v>476</v>
      </c>
      <c r="D226" s="239"/>
      <c r="E226" s="239"/>
      <c r="F226" s="301"/>
      <c r="G226" s="19" t="s">
        <v>477</v>
      </c>
      <c r="H226" s="309">
        <v>0.35</v>
      </c>
      <c r="I226" s="310"/>
      <c r="J226" s="11">
        <f t="shared" si="6"/>
        <v>1223306.75</v>
      </c>
      <c r="N226" s="104">
        <v>1063745</v>
      </c>
    </row>
    <row r="227" spans="1:14" ht="15" customHeight="1">
      <c r="A227" s="18" t="s">
        <v>516</v>
      </c>
      <c r="B227" s="19" t="s">
        <v>475</v>
      </c>
      <c r="C227" s="300" t="s">
        <v>476</v>
      </c>
      <c r="D227" s="239"/>
      <c r="E227" s="239"/>
      <c r="F227" s="301"/>
      <c r="G227" s="19" t="s">
        <v>477</v>
      </c>
      <c r="H227" s="309">
        <v>0.33</v>
      </c>
      <c r="I227" s="310"/>
      <c r="J227" s="11">
        <f t="shared" si="6"/>
        <v>1184960</v>
      </c>
      <c r="N227" s="104">
        <v>1030400</v>
      </c>
    </row>
    <row r="228" spans="1:14" ht="15" customHeight="1">
      <c r="A228" s="18" t="s">
        <v>517</v>
      </c>
      <c r="B228" s="19" t="s">
        <v>475</v>
      </c>
      <c r="C228" s="300" t="s">
        <v>476</v>
      </c>
      <c r="D228" s="239"/>
      <c r="E228" s="239"/>
      <c r="F228" s="301"/>
      <c r="G228" s="19" t="s">
        <v>477</v>
      </c>
      <c r="H228" s="309">
        <v>0.31</v>
      </c>
      <c r="I228" s="310"/>
      <c r="J228" s="11">
        <f t="shared" si="6"/>
        <v>1111008.0999999999</v>
      </c>
      <c r="N228" s="104">
        <v>966094</v>
      </c>
    </row>
    <row r="229" spans="1:14" ht="15" customHeight="1">
      <c r="A229" s="36" t="s">
        <v>518</v>
      </c>
      <c r="B229" s="20" t="s">
        <v>475</v>
      </c>
      <c r="C229" s="313" t="s">
        <v>476</v>
      </c>
      <c r="D229" s="240"/>
      <c r="E229" s="240"/>
      <c r="F229" s="314"/>
      <c r="G229" s="20" t="s">
        <v>477</v>
      </c>
      <c r="H229" s="315">
        <v>0.3</v>
      </c>
      <c r="I229" s="316"/>
      <c r="J229" s="109">
        <f t="shared" si="6"/>
        <v>1117741.3499999999</v>
      </c>
      <c r="N229" s="104">
        <v>971949</v>
      </c>
    </row>
    <row r="230" spans="1:14" ht="15" customHeight="1">
      <c r="A230" s="229" t="s">
        <v>774</v>
      </c>
      <c r="B230" s="229"/>
      <c r="C230" s="229"/>
      <c r="D230" s="229"/>
      <c r="E230" s="229"/>
      <c r="F230" s="229"/>
      <c r="G230" s="229"/>
      <c r="H230" s="229"/>
      <c r="I230" s="229"/>
      <c r="J230" s="229"/>
      <c r="K230" s="33"/>
      <c r="N230" s="103"/>
    </row>
    <row r="231" spans="1:14" ht="15">
      <c r="A231" s="110" t="s">
        <v>735</v>
      </c>
      <c r="B231" s="111" t="s">
        <v>736</v>
      </c>
      <c r="C231" s="267" t="s">
        <v>733</v>
      </c>
      <c r="D231" s="268"/>
      <c r="E231" s="268"/>
      <c r="F231" s="268"/>
      <c r="G231" s="111" t="s">
        <v>477</v>
      </c>
      <c r="H231" s="269">
        <v>0.209</v>
      </c>
      <c r="I231" s="269"/>
      <c r="J231" s="108">
        <f t="shared" si="6"/>
        <v>569995.2</v>
      </c>
      <c r="N231" s="104">
        <v>495648</v>
      </c>
    </row>
    <row r="232" spans="1:14" ht="15">
      <c r="A232" s="40" t="s">
        <v>737</v>
      </c>
      <c r="B232" s="39" t="s">
        <v>736</v>
      </c>
      <c r="C232" s="257" t="s">
        <v>733</v>
      </c>
      <c r="D232" s="239"/>
      <c r="E232" s="239"/>
      <c r="F232" s="239"/>
      <c r="G232" s="39" t="s">
        <v>477</v>
      </c>
      <c r="H232" s="258">
        <v>0.375</v>
      </c>
      <c r="I232" s="258"/>
      <c r="J232" s="11">
        <f t="shared" si="6"/>
        <v>927304.7999999999</v>
      </c>
      <c r="N232" s="104">
        <v>806352</v>
      </c>
    </row>
    <row r="233" spans="1:14" ht="15">
      <c r="A233" s="40" t="s">
        <v>738</v>
      </c>
      <c r="B233" s="39" t="s">
        <v>736</v>
      </c>
      <c r="C233" s="257" t="s">
        <v>733</v>
      </c>
      <c r="D233" s="239"/>
      <c r="E233" s="239"/>
      <c r="F233" s="239"/>
      <c r="G233" s="39" t="s">
        <v>477</v>
      </c>
      <c r="H233" s="258">
        <v>0.542</v>
      </c>
      <c r="I233" s="258"/>
      <c r="J233" s="11">
        <f t="shared" si="6"/>
        <v>1273355.9</v>
      </c>
      <c r="N233" s="104">
        <v>1107266</v>
      </c>
    </row>
    <row r="234" spans="1:14" ht="15">
      <c r="A234" s="40" t="s">
        <v>739</v>
      </c>
      <c r="B234" s="39" t="s">
        <v>736</v>
      </c>
      <c r="C234" s="257" t="s">
        <v>733</v>
      </c>
      <c r="D234" s="239"/>
      <c r="E234" s="239"/>
      <c r="F234" s="239"/>
      <c r="G234" s="39" t="s">
        <v>477</v>
      </c>
      <c r="H234" s="258">
        <v>0.709</v>
      </c>
      <c r="I234" s="258"/>
      <c r="J234" s="11">
        <f t="shared" si="6"/>
        <v>1610683.0999999999</v>
      </c>
      <c r="N234" s="104">
        <v>1400594</v>
      </c>
    </row>
    <row r="235" spans="1:14" ht="15">
      <c r="A235" s="40" t="s">
        <v>740</v>
      </c>
      <c r="B235" s="39" t="s">
        <v>736</v>
      </c>
      <c r="C235" s="257" t="s">
        <v>733</v>
      </c>
      <c r="D235" s="239"/>
      <c r="E235" s="239"/>
      <c r="F235" s="239"/>
      <c r="G235" s="39" t="s">
        <v>477</v>
      </c>
      <c r="H235" s="258">
        <v>1.033</v>
      </c>
      <c r="I235" s="258"/>
      <c r="J235" s="11">
        <f t="shared" si="6"/>
        <v>2117302.9499999997</v>
      </c>
      <c r="N235" s="104">
        <v>1841133</v>
      </c>
    </row>
    <row r="236" spans="1:14" ht="15">
      <c r="A236" s="40" t="s">
        <v>741</v>
      </c>
      <c r="B236" s="39" t="s">
        <v>736</v>
      </c>
      <c r="C236" s="257" t="s">
        <v>733</v>
      </c>
      <c r="D236" s="239"/>
      <c r="E236" s="239"/>
      <c r="F236" s="239"/>
      <c r="G236" s="39" t="s">
        <v>477</v>
      </c>
      <c r="H236" s="258">
        <v>0.246</v>
      </c>
      <c r="I236" s="258"/>
      <c r="J236" s="11">
        <f t="shared" si="6"/>
        <v>643293.8999999999</v>
      </c>
      <c r="N236" s="104">
        <v>559386</v>
      </c>
    </row>
    <row r="237" spans="1:14" ht="15">
      <c r="A237" s="40" t="s">
        <v>742</v>
      </c>
      <c r="B237" s="39" t="s">
        <v>736</v>
      </c>
      <c r="C237" s="257" t="s">
        <v>733</v>
      </c>
      <c r="D237" s="239"/>
      <c r="E237" s="239"/>
      <c r="F237" s="239"/>
      <c r="G237" s="39" t="s">
        <v>477</v>
      </c>
      <c r="H237" s="258">
        <v>0.443</v>
      </c>
      <c r="I237" s="258"/>
      <c r="J237" s="11">
        <f t="shared" si="6"/>
        <v>1056210.5999999999</v>
      </c>
      <c r="N237" s="104">
        <v>918444</v>
      </c>
    </row>
    <row r="238" spans="1:14" ht="15">
      <c r="A238" s="40" t="s">
        <v>743</v>
      </c>
      <c r="B238" s="39" t="s">
        <v>736</v>
      </c>
      <c r="C238" s="257" t="s">
        <v>733</v>
      </c>
      <c r="D238" s="239"/>
      <c r="E238" s="239"/>
      <c r="F238" s="239"/>
      <c r="G238" s="39" t="s">
        <v>477</v>
      </c>
      <c r="H238" s="225">
        <v>0.64</v>
      </c>
      <c r="I238" s="225"/>
      <c r="J238" s="11">
        <f t="shared" si="6"/>
        <v>1458181.5999999999</v>
      </c>
      <c r="N238" s="104">
        <v>1267984</v>
      </c>
    </row>
    <row r="239" spans="1:14" ht="15">
      <c r="A239" s="40" t="s">
        <v>744</v>
      </c>
      <c r="B239" s="39" t="s">
        <v>736</v>
      </c>
      <c r="C239" s="257" t="s">
        <v>733</v>
      </c>
      <c r="D239" s="239"/>
      <c r="E239" s="239"/>
      <c r="F239" s="239"/>
      <c r="G239" s="39" t="s">
        <v>477</v>
      </c>
      <c r="H239" s="258">
        <v>0.836</v>
      </c>
      <c r="I239" s="258"/>
      <c r="J239" s="11">
        <f t="shared" si="6"/>
        <v>1848043.0999999999</v>
      </c>
      <c r="N239" s="104">
        <v>1606994</v>
      </c>
    </row>
    <row r="240" spans="1:14" ht="15">
      <c r="A240" s="40" t="s">
        <v>745</v>
      </c>
      <c r="B240" s="39" t="s">
        <v>475</v>
      </c>
      <c r="C240" s="257" t="s">
        <v>734</v>
      </c>
      <c r="D240" s="239"/>
      <c r="E240" s="239"/>
      <c r="F240" s="239"/>
      <c r="G240" s="39" t="s">
        <v>477</v>
      </c>
      <c r="H240" s="225">
        <v>0.78</v>
      </c>
      <c r="I240" s="225"/>
      <c r="J240" s="11">
        <f t="shared" si="6"/>
        <v>1056494.65</v>
      </c>
      <c r="N240" s="104">
        <v>918691</v>
      </c>
    </row>
    <row r="241" spans="1:14" ht="15">
      <c r="A241" s="40" t="s">
        <v>746</v>
      </c>
      <c r="B241" s="39" t="s">
        <v>475</v>
      </c>
      <c r="C241" s="257" t="s">
        <v>734</v>
      </c>
      <c r="D241" s="239"/>
      <c r="E241" s="239"/>
      <c r="F241" s="239"/>
      <c r="G241" s="39" t="s">
        <v>477</v>
      </c>
      <c r="H241" s="225">
        <v>0.78</v>
      </c>
      <c r="I241" s="225"/>
      <c r="J241" s="11">
        <f t="shared" si="6"/>
        <v>1185633.9</v>
      </c>
      <c r="N241" s="104">
        <v>1030986</v>
      </c>
    </row>
    <row r="242" spans="1:14" ht="15">
      <c r="A242" s="40" t="s">
        <v>747</v>
      </c>
      <c r="B242" s="39" t="s">
        <v>475</v>
      </c>
      <c r="C242" s="257" t="s">
        <v>734</v>
      </c>
      <c r="D242" s="239"/>
      <c r="E242" s="239"/>
      <c r="F242" s="239"/>
      <c r="G242" s="39" t="s">
        <v>477</v>
      </c>
      <c r="H242" s="225">
        <v>0.78</v>
      </c>
      <c r="I242" s="225"/>
      <c r="J242" s="11">
        <f t="shared" si="6"/>
        <v>1056494.65</v>
      </c>
      <c r="N242" s="104">
        <v>918691</v>
      </c>
    </row>
    <row r="243" spans="1:14" ht="15">
      <c r="A243" s="40" t="s">
        <v>748</v>
      </c>
      <c r="B243" s="39" t="s">
        <v>475</v>
      </c>
      <c r="C243" s="257" t="s">
        <v>734</v>
      </c>
      <c r="D243" s="239"/>
      <c r="E243" s="239"/>
      <c r="F243" s="239"/>
      <c r="G243" s="39" t="s">
        <v>477</v>
      </c>
      <c r="H243" s="225">
        <v>0.78</v>
      </c>
      <c r="I243" s="225"/>
      <c r="J243" s="11">
        <f t="shared" si="6"/>
        <v>1185633.9</v>
      </c>
      <c r="N243" s="104">
        <v>1030986</v>
      </c>
    </row>
    <row r="244" spans="1:14" ht="15">
      <c r="A244" s="40" t="s">
        <v>749</v>
      </c>
      <c r="B244" s="39" t="s">
        <v>475</v>
      </c>
      <c r="C244" s="257" t="s">
        <v>734</v>
      </c>
      <c r="D244" s="239"/>
      <c r="E244" s="239"/>
      <c r="F244" s="239"/>
      <c r="G244" s="39" t="s">
        <v>477</v>
      </c>
      <c r="H244" s="225">
        <v>0.83</v>
      </c>
      <c r="I244" s="225"/>
      <c r="J244" s="11">
        <f t="shared" si="6"/>
        <v>1129148.2</v>
      </c>
      <c r="N244" s="104">
        <v>981868</v>
      </c>
    </row>
    <row r="245" spans="1:14" ht="15">
      <c r="A245" s="40" t="s">
        <v>750</v>
      </c>
      <c r="B245" s="39" t="s">
        <v>475</v>
      </c>
      <c r="C245" s="257" t="s">
        <v>734</v>
      </c>
      <c r="D245" s="239"/>
      <c r="E245" s="239"/>
      <c r="F245" s="239"/>
      <c r="G245" s="39" t="s">
        <v>477</v>
      </c>
      <c r="H245" s="225">
        <v>0.83</v>
      </c>
      <c r="I245" s="225"/>
      <c r="J245" s="11">
        <f t="shared" si="6"/>
        <v>1256044.95</v>
      </c>
      <c r="N245" s="104">
        <v>1092213</v>
      </c>
    </row>
    <row r="246" spans="1:14" ht="15">
      <c r="A246" s="40" t="s">
        <v>751</v>
      </c>
      <c r="B246" s="39" t="s">
        <v>475</v>
      </c>
      <c r="C246" s="257" t="s">
        <v>734</v>
      </c>
      <c r="D246" s="239"/>
      <c r="E246" s="239"/>
      <c r="F246" s="239"/>
      <c r="G246" s="39" t="s">
        <v>477</v>
      </c>
      <c r="H246" s="225">
        <v>0.83</v>
      </c>
      <c r="I246" s="225"/>
      <c r="J246" s="11">
        <f t="shared" si="6"/>
        <v>1128237.4</v>
      </c>
      <c r="N246" s="104">
        <v>981076</v>
      </c>
    </row>
    <row r="247" spans="1:14" ht="15">
      <c r="A247" s="40" t="s">
        <v>752</v>
      </c>
      <c r="B247" s="39" t="s">
        <v>475</v>
      </c>
      <c r="C247" s="257" t="s">
        <v>734</v>
      </c>
      <c r="D247" s="239"/>
      <c r="E247" s="239"/>
      <c r="F247" s="239"/>
      <c r="G247" s="39" t="s">
        <v>477</v>
      </c>
      <c r="H247" s="225">
        <v>0.83</v>
      </c>
      <c r="I247" s="225"/>
      <c r="J247" s="11">
        <f t="shared" si="6"/>
        <v>1256044.95</v>
      </c>
      <c r="N247" s="104">
        <v>1092213</v>
      </c>
    </row>
    <row r="248" spans="1:14" ht="15">
      <c r="A248" s="40" t="s">
        <v>753</v>
      </c>
      <c r="B248" s="39" t="s">
        <v>475</v>
      </c>
      <c r="C248" s="257" t="s">
        <v>734</v>
      </c>
      <c r="D248" s="239"/>
      <c r="E248" s="239"/>
      <c r="F248" s="239"/>
      <c r="G248" s="39" t="s">
        <v>477</v>
      </c>
      <c r="H248" s="225">
        <v>0.92</v>
      </c>
      <c r="I248" s="225"/>
      <c r="J248" s="11">
        <f t="shared" si="6"/>
        <v>1258670.4</v>
      </c>
      <c r="N248" s="104">
        <v>1094496</v>
      </c>
    </row>
    <row r="249" spans="1:14" ht="15">
      <c r="A249" s="40" t="s">
        <v>754</v>
      </c>
      <c r="B249" s="39" t="s">
        <v>475</v>
      </c>
      <c r="C249" s="257" t="s">
        <v>734</v>
      </c>
      <c r="D249" s="239"/>
      <c r="E249" s="239"/>
      <c r="F249" s="239"/>
      <c r="G249" s="39" t="s">
        <v>477</v>
      </c>
      <c r="H249" s="225">
        <v>0.92</v>
      </c>
      <c r="I249" s="225"/>
      <c r="J249" s="11">
        <f t="shared" si="6"/>
        <v>1388812.45</v>
      </c>
      <c r="N249" s="104">
        <v>1207663</v>
      </c>
    </row>
    <row r="250" spans="1:14" ht="15">
      <c r="A250" s="40" t="s">
        <v>755</v>
      </c>
      <c r="B250" s="39" t="s">
        <v>475</v>
      </c>
      <c r="C250" s="257" t="s">
        <v>734</v>
      </c>
      <c r="D250" s="239"/>
      <c r="E250" s="239"/>
      <c r="F250" s="239"/>
      <c r="G250" s="39" t="s">
        <v>477</v>
      </c>
      <c r="H250" s="225">
        <v>0.92</v>
      </c>
      <c r="I250" s="225"/>
      <c r="J250" s="11">
        <f t="shared" si="6"/>
        <v>1258670.4</v>
      </c>
      <c r="N250" s="104">
        <v>1094496</v>
      </c>
    </row>
    <row r="251" spans="1:14" ht="15">
      <c r="A251" s="40" t="s">
        <v>756</v>
      </c>
      <c r="B251" s="39" t="s">
        <v>475</v>
      </c>
      <c r="C251" s="257" t="s">
        <v>734</v>
      </c>
      <c r="D251" s="239"/>
      <c r="E251" s="239"/>
      <c r="F251" s="239"/>
      <c r="G251" s="39" t="s">
        <v>477</v>
      </c>
      <c r="H251" s="225">
        <v>0.92</v>
      </c>
      <c r="I251" s="225"/>
      <c r="J251" s="11">
        <f t="shared" si="6"/>
        <v>1388812.45</v>
      </c>
      <c r="N251" s="104">
        <v>1207663</v>
      </c>
    </row>
    <row r="252" spans="1:14" ht="15">
      <c r="A252" s="40" t="s">
        <v>757</v>
      </c>
      <c r="B252" s="39" t="s">
        <v>475</v>
      </c>
      <c r="C252" s="257" t="s">
        <v>734</v>
      </c>
      <c r="D252" s="239"/>
      <c r="E252" s="239"/>
      <c r="F252" s="239"/>
      <c r="G252" s="39" t="s">
        <v>477</v>
      </c>
      <c r="H252" s="225">
        <v>0.61</v>
      </c>
      <c r="I252" s="225"/>
      <c r="J252" s="11">
        <f t="shared" si="6"/>
        <v>929136.7499999999</v>
      </c>
      <c r="N252" s="104">
        <v>807945</v>
      </c>
    </row>
    <row r="253" spans="1:14" ht="15">
      <c r="A253" s="40" t="s">
        <v>758</v>
      </c>
      <c r="B253" s="39" t="s">
        <v>475</v>
      </c>
      <c r="C253" s="257" t="s">
        <v>734</v>
      </c>
      <c r="D253" s="239"/>
      <c r="E253" s="239"/>
      <c r="F253" s="239"/>
      <c r="G253" s="39" t="s">
        <v>477</v>
      </c>
      <c r="H253" s="225">
        <v>0.61</v>
      </c>
      <c r="I253" s="225"/>
      <c r="J253" s="11">
        <f t="shared" si="6"/>
        <v>1079748.7999999998</v>
      </c>
      <c r="N253" s="104">
        <v>938912</v>
      </c>
    </row>
    <row r="254" spans="1:14" ht="15">
      <c r="A254" s="40" t="s">
        <v>759</v>
      </c>
      <c r="B254" s="39" t="s">
        <v>475</v>
      </c>
      <c r="C254" s="257" t="s">
        <v>734</v>
      </c>
      <c r="D254" s="239"/>
      <c r="E254" s="239"/>
      <c r="F254" s="239"/>
      <c r="G254" s="39" t="s">
        <v>477</v>
      </c>
      <c r="H254" s="225">
        <v>0.61</v>
      </c>
      <c r="I254" s="225"/>
      <c r="J254" s="11">
        <f t="shared" si="6"/>
        <v>929136.7499999999</v>
      </c>
      <c r="N254" s="104">
        <v>807945</v>
      </c>
    </row>
    <row r="255" spans="1:14" ht="15">
      <c r="A255" s="40" t="s">
        <v>760</v>
      </c>
      <c r="B255" s="39" t="s">
        <v>475</v>
      </c>
      <c r="C255" s="257" t="s">
        <v>734</v>
      </c>
      <c r="D255" s="239"/>
      <c r="E255" s="239"/>
      <c r="F255" s="239"/>
      <c r="G255" s="39" t="s">
        <v>477</v>
      </c>
      <c r="H255" s="225">
        <v>0.61</v>
      </c>
      <c r="I255" s="225"/>
      <c r="J255" s="11">
        <f t="shared" si="6"/>
        <v>1079748.7999999998</v>
      </c>
      <c r="N255" s="104">
        <v>938912</v>
      </c>
    </row>
    <row r="256" spans="1:14" ht="15">
      <c r="A256" s="40" t="s">
        <v>761</v>
      </c>
      <c r="B256" s="39" t="s">
        <v>475</v>
      </c>
      <c r="C256" s="257" t="s">
        <v>734</v>
      </c>
      <c r="D256" s="239"/>
      <c r="E256" s="239"/>
      <c r="F256" s="239"/>
      <c r="G256" s="39" t="s">
        <v>477</v>
      </c>
      <c r="H256" s="225">
        <v>0.66</v>
      </c>
      <c r="I256" s="225"/>
      <c r="J256" s="11">
        <f t="shared" si="6"/>
        <v>1001981.2</v>
      </c>
      <c r="N256" s="104">
        <v>871288</v>
      </c>
    </row>
    <row r="257" spans="1:14" ht="15">
      <c r="A257" s="40" t="s">
        <v>762</v>
      </c>
      <c r="B257" s="39" t="s">
        <v>475</v>
      </c>
      <c r="C257" s="257" t="s">
        <v>734</v>
      </c>
      <c r="D257" s="239"/>
      <c r="E257" s="239"/>
      <c r="F257" s="239"/>
      <c r="G257" s="39" t="s">
        <v>477</v>
      </c>
      <c r="H257" s="225">
        <v>0.66</v>
      </c>
      <c r="I257" s="225"/>
      <c r="J257" s="11">
        <f t="shared" si="6"/>
        <v>1133226.0999999999</v>
      </c>
      <c r="N257" s="104">
        <v>985414</v>
      </c>
    </row>
    <row r="258" spans="1:14" ht="15">
      <c r="A258" s="40" t="s">
        <v>763</v>
      </c>
      <c r="B258" s="39" t="s">
        <v>475</v>
      </c>
      <c r="C258" s="257" t="s">
        <v>734</v>
      </c>
      <c r="D258" s="239"/>
      <c r="E258" s="239"/>
      <c r="F258" s="239"/>
      <c r="G258" s="39" t="s">
        <v>477</v>
      </c>
      <c r="H258" s="225">
        <v>0.66</v>
      </c>
      <c r="I258" s="225"/>
      <c r="J258" s="11">
        <f t="shared" si="6"/>
        <v>1001981.2</v>
      </c>
      <c r="N258" s="104">
        <v>871288</v>
      </c>
    </row>
    <row r="259" spans="1:14" ht="15">
      <c r="A259" s="40" t="s">
        <v>764</v>
      </c>
      <c r="B259" s="39" t="s">
        <v>475</v>
      </c>
      <c r="C259" s="257" t="s">
        <v>734</v>
      </c>
      <c r="D259" s="239"/>
      <c r="E259" s="239"/>
      <c r="F259" s="239"/>
      <c r="G259" s="39" t="s">
        <v>477</v>
      </c>
      <c r="H259" s="225">
        <v>0.66</v>
      </c>
      <c r="I259" s="225"/>
      <c r="J259" s="11">
        <f t="shared" si="6"/>
        <v>1133226.0999999999</v>
      </c>
      <c r="N259" s="104">
        <v>985414</v>
      </c>
    </row>
    <row r="260" spans="1:14" ht="15">
      <c r="A260" s="40" t="s">
        <v>765</v>
      </c>
      <c r="B260" s="39" t="s">
        <v>475</v>
      </c>
      <c r="C260" s="257" t="s">
        <v>734</v>
      </c>
      <c r="D260" s="239"/>
      <c r="E260" s="239"/>
      <c r="F260" s="239"/>
      <c r="G260" s="39" t="s">
        <v>477</v>
      </c>
      <c r="H260" s="225">
        <v>0.72</v>
      </c>
      <c r="I260" s="225"/>
      <c r="J260" s="11">
        <f t="shared" si="6"/>
        <v>1082750.2999999998</v>
      </c>
      <c r="N260" s="104">
        <v>941522</v>
      </c>
    </row>
    <row r="261" spans="1:14" ht="15">
      <c r="A261" s="40" t="s">
        <v>766</v>
      </c>
      <c r="B261" s="39" t="s">
        <v>475</v>
      </c>
      <c r="C261" s="257" t="s">
        <v>734</v>
      </c>
      <c r="D261" s="239"/>
      <c r="E261" s="239"/>
      <c r="F261" s="239"/>
      <c r="G261" s="39" t="s">
        <v>477</v>
      </c>
      <c r="H261" s="225">
        <v>0.72</v>
      </c>
      <c r="I261" s="225"/>
      <c r="J261" s="11">
        <f t="shared" si="6"/>
        <v>1234186.9</v>
      </c>
      <c r="N261" s="104">
        <v>1073206</v>
      </c>
    </row>
    <row r="262" spans="1:14" ht="15">
      <c r="A262" s="40" t="s">
        <v>767</v>
      </c>
      <c r="B262" s="39" t="s">
        <v>475</v>
      </c>
      <c r="C262" s="257" t="s">
        <v>734</v>
      </c>
      <c r="D262" s="239"/>
      <c r="E262" s="239"/>
      <c r="F262" s="239"/>
      <c r="G262" s="39" t="s">
        <v>477</v>
      </c>
      <c r="H262" s="225">
        <v>0.72</v>
      </c>
      <c r="I262" s="225"/>
      <c r="J262" s="11">
        <f t="shared" si="6"/>
        <v>1106655.3499999999</v>
      </c>
      <c r="N262" s="104">
        <v>962309</v>
      </c>
    </row>
    <row r="263" spans="1:14" ht="15">
      <c r="A263" s="40" t="s">
        <v>768</v>
      </c>
      <c r="B263" s="39" t="s">
        <v>475</v>
      </c>
      <c r="C263" s="257" t="s">
        <v>734</v>
      </c>
      <c r="D263" s="239"/>
      <c r="E263" s="239"/>
      <c r="F263" s="239"/>
      <c r="G263" s="39" t="s">
        <v>477</v>
      </c>
      <c r="H263" s="225">
        <v>0.72</v>
      </c>
      <c r="I263" s="225"/>
      <c r="J263" s="11">
        <f t="shared" si="6"/>
        <v>1234186.9</v>
      </c>
      <c r="N263" s="104">
        <v>1073206</v>
      </c>
    </row>
    <row r="264" spans="1:14" ht="15">
      <c r="A264" s="40" t="s">
        <v>769</v>
      </c>
      <c r="B264" s="39" t="s">
        <v>475</v>
      </c>
      <c r="C264" s="257" t="s">
        <v>734</v>
      </c>
      <c r="D264" s="239"/>
      <c r="E264" s="239"/>
      <c r="F264" s="239"/>
      <c r="G264" s="39" t="s">
        <v>477</v>
      </c>
      <c r="H264" s="225">
        <v>0.48</v>
      </c>
      <c r="I264" s="225"/>
      <c r="J264" s="11">
        <f t="shared" si="6"/>
        <v>666129.45</v>
      </c>
      <c r="N264" s="104">
        <v>579243</v>
      </c>
    </row>
    <row r="265" spans="1:14" ht="15">
      <c r="A265" s="40" t="s">
        <v>770</v>
      </c>
      <c r="B265" s="39" t="s">
        <v>475</v>
      </c>
      <c r="C265" s="257" t="s">
        <v>734</v>
      </c>
      <c r="D265" s="239"/>
      <c r="E265" s="239"/>
      <c r="F265" s="239"/>
      <c r="G265" s="39" t="s">
        <v>477</v>
      </c>
      <c r="H265" s="225">
        <v>0.48</v>
      </c>
      <c r="I265" s="225"/>
      <c r="J265" s="11">
        <f t="shared" si="6"/>
        <v>817658.0499999999</v>
      </c>
      <c r="N265" s="104">
        <v>711007</v>
      </c>
    </row>
    <row r="266" spans="1:14" ht="15">
      <c r="A266" s="40" t="s">
        <v>771</v>
      </c>
      <c r="B266" s="39" t="s">
        <v>475</v>
      </c>
      <c r="C266" s="257" t="s">
        <v>734</v>
      </c>
      <c r="D266" s="239"/>
      <c r="E266" s="239"/>
      <c r="F266" s="239"/>
      <c r="G266" s="39" t="s">
        <v>477</v>
      </c>
      <c r="H266" s="225">
        <v>0.51</v>
      </c>
      <c r="I266" s="225"/>
      <c r="J266" s="11">
        <f t="shared" si="6"/>
        <v>707293.7</v>
      </c>
      <c r="N266" s="104">
        <v>615038</v>
      </c>
    </row>
    <row r="267" spans="1:14" ht="15">
      <c r="A267" s="40" t="s">
        <v>772</v>
      </c>
      <c r="B267" s="39" t="s">
        <v>475</v>
      </c>
      <c r="C267" s="257" t="s">
        <v>734</v>
      </c>
      <c r="D267" s="239"/>
      <c r="E267" s="239"/>
      <c r="F267" s="239"/>
      <c r="G267" s="39" t="s">
        <v>477</v>
      </c>
      <c r="H267" s="225">
        <v>0.51</v>
      </c>
      <c r="I267" s="225"/>
      <c r="J267" s="11">
        <f t="shared" si="6"/>
        <v>850583.7</v>
      </c>
      <c r="N267" s="104">
        <v>739638</v>
      </c>
    </row>
    <row r="268" spans="1:14" ht="15">
      <c r="A268" s="112" t="s">
        <v>773</v>
      </c>
      <c r="B268" s="62" t="s">
        <v>475</v>
      </c>
      <c r="C268" s="265" t="s">
        <v>734</v>
      </c>
      <c r="D268" s="240"/>
      <c r="E268" s="240"/>
      <c r="F268" s="240"/>
      <c r="G268" s="62" t="s">
        <v>477</v>
      </c>
      <c r="H268" s="266">
        <v>0.56</v>
      </c>
      <c r="I268" s="266"/>
      <c r="J268" s="109">
        <f t="shared" si="6"/>
        <v>894541.2999999999</v>
      </c>
      <c r="N268" s="104">
        <v>777862</v>
      </c>
    </row>
    <row r="269" spans="1:14" ht="15.75">
      <c r="A269" s="207" t="s">
        <v>803</v>
      </c>
      <c r="B269" s="207"/>
      <c r="C269" s="207"/>
      <c r="D269" s="207"/>
      <c r="E269" s="207"/>
      <c r="F269" s="207"/>
      <c r="G269" s="207"/>
      <c r="H269" s="207"/>
      <c r="I269" s="207"/>
      <c r="J269" s="207"/>
      <c r="K269" s="33"/>
      <c r="N269" s="103"/>
    </row>
    <row r="270" spans="1:14" ht="15">
      <c r="A270" s="113" t="s">
        <v>776</v>
      </c>
      <c r="B270" s="58" t="s">
        <v>777</v>
      </c>
      <c r="C270" s="267" t="s">
        <v>775</v>
      </c>
      <c r="D270" s="268"/>
      <c r="E270" s="268"/>
      <c r="F270" s="268"/>
      <c r="G270" s="57" t="s">
        <v>477</v>
      </c>
      <c r="H270" s="253">
        <v>0.65</v>
      </c>
      <c r="I270" s="253"/>
      <c r="J270" s="108">
        <f t="shared" si="6"/>
        <v>3106711.1999999997</v>
      </c>
      <c r="N270" s="105">
        <v>2701488</v>
      </c>
    </row>
    <row r="271" spans="1:14" ht="15">
      <c r="A271" s="42" t="s">
        <v>778</v>
      </c>
      <c r="B271" s="43" t="s">
        <v>777</v>
      </c>
      <c r="C271" s="257" t="s">
        <v>775</v>
      </c>
      <c r="D271" s="239"/>
      <c r="E271" s="239"/>
      <c r="F271" s="239"/>
      <c r="G271" s="41" t="s">
        <v>477</v>
      </c>
      <c r="H271" s="252">
        <v>1.4</v>
      </c>
      <c r="I271" s="252"/>
      <c r="J271" s="11">
        <f t="shared" si="6"/>
        <v>4777397.85</v>
      </c>
      <c r="N271" s="105">
        <v>4154259</v>
      </c>
    </row>
    <row r="272" spans="1:14" ht="15">
      <c r="A272" s="42" t="s">
        <v>779</v>
      </c>
      <c r="B272" s="43" t="s">
        <v>777</v>
      </c>
      <c r="C272" s="257" t="s">
        <v>775</v>
      </c>
      <c r="D272" s="239"/>
      <c r="E272" s="239"/>
      <c r="F272" s="239"/>
      <c r="G272" s="41" t="s">
        <v>477</v>
      </c>
      <c r="H272" s="251">
        <v>1.64</v>
      </c>
      <c r="I272" s="251"/>
      <c r="J272" s="11">
        <f aca="true" t="shared" si="7" ref="J272:J336">N272*1.15</f>
        <v>5270415.5</v>
      </c>
      <c r="N272" s="105">
        <v>4582970</v>
      </c>
    </row>
    <row r="273" spans="1:14" ht="15">
      <c r="A273" s="42" t="s">
        <v>780</v>
      </c>
      <c r="B273" s="43" t="s">
        <v>777</v>
      </c>
      <c r="C273" s="257" t="s">
        <v>775</v>
      </c>
      <c r="D273" s="239"/>
      <c r="E273" s="239"/>
      <c r="F273" s="239"/>
      <c r="G273" s="41" t="s">
        <v>477</v>
      </c>
      <c r="H273" s="251">
        <v>0.89</v>
      </c>
      <c r="I273" s="251"/>
      <c r="J273" s="11">
        <f t="shared" si="7"/>
        <v>4160383.7499999995</v>
      </c>
      <c r="N273" s="105">
        <v>3617725</v>
      </c>
    </row>
    <row r="274" spans="1:14" ht="15">
      <c r="A274" s="42" t="s">
        <v>781</v>
      </c>
      <c r="B274" s="43" t="s">
        <v>777</v>
      </c>
      <c r="C274" s="257" t="s">
        <v>775</v>
      </c>
      <c r="D274" s="239"/>
      <c r="E274" s="239"/>
      <c r="F274" s="239"/>
      <c r="G274" s="41" t="s">
        <v>477</v>
      </c>
      <c r="H274" s="251">
        <v>1.94</v>
      </c>
      <c r="I274" s="251"/>
      <c r="J274" s="11">
        <f t="shared" si="7"/>
        <v>6424399.1</v>
      </c>
      <c r="N274" s="105">
        <v>5586434</v>
      </c>
    </row>
    <row r="275" spans="1:14" ht="15">
      <c r="A275" s="42" t="s">
        <v>782</v>
      </c>
      <c r="B275" s="43" t="s">
        <v>777</v>
      </c>
      <c r="C275" s="257" t="s">
        <v>775</v>
      </c>
      <c r="D275" s="239"/>
      <c r="E275" s="239"/>
      <c r="F275" s="239"/>
      <c r="G275" s="41" t="s">
        <v>477</v>
      </c>
      <c r="H275" s="251">
        <v>2.26</v>
      </c>
      <c r="I275" s="251"/>
      <c r="J275" s="11">
        <f t="shared" si="7"/>
        <v>7083871.199999999</v>
      </c>
      <c r="N275" s="105">
        <v>6159888</v>
      </c>
    </row>
    <row r="276" spans="1:14" ht="15">
      <c r="A276" s="42" t="s">
        <v>783</v>
      </c>
      <c r="B276" s="43" t="s">
        <v>777</v>
      </c>
      <c r="C276" s="257" t="s">
        <v>775</v>
      </c>
      <c r="D276" s="239"/>
      <c r="E276" s="239"/>
      <c r="F276" s="239"/>
      <c r="G276" s="41" t="s">
        <v>477</v>
      </c>
      <c r="H276" s="251">
        <v>1.05</v>
      </c>
      <c r="I276" s="251"/>
      <c r="J276" s="11">
        <f t="shared" si="7"/>
        <v>4499007</v>
      </c>
      <c r="N276" s="105">
        <v>3912180</v>
      </c>
    </row>
    <row r="277" spans="1:14" ht="15">
      <c r="A277" s="42" t="s">
        <v>784</v>
      </c>
      <c r="B277" s="43" t="s">
        <v>777</v>
      </c>
      <c r="C277" s="257" t="s">
        <v>775</v>
      </c>
      <c r="D277" s="239"/>
      <c r="E277" s="239"/>
      <c r="F277" s="239"/>
      <c r="G277" s="41" t="s">
        <v>477</v>
      </c>
      <c r="H277" s="251">
        <v>2.27</v>
      </c>
      <c r="I277" s="251"/>
      <c r="J277" s="11">
        <f t="shared" si="7"/>
        <v>7124190.199999999</v>
      </c>
      <c r="N277" s="105">
        <v>6194948</v>
      </c>
    </row>
    <row r="278" spans="1:14" ht="15">
      <c r="A278" s="42" t="s">
        <v>785</v>
      </c>
      <c r="B278" s="43" t="s">
        <v>777</v>
      </c>
      <c r="C278" s="257" t="s">
        <v>775</v>
      </c>
      <c r="D278" s="239"/>
      <c r="E278" s="239"/>
      <c r="F278" s="239"/>
      <c r="G278" s="41" t="s">
        <v>477</v>
      </c>
      <c r="H278" s="251">
        <v>2.64</v>
      </c>
      <c r="I278" s="251"/>
      <c r="J278" s="11">
        <f t="shared" si="7"/>
        <v>7948146.8</v>
      </c>
      <c r="N278" s="105">
        <v>6911432</v>
      </c>
    </row>
    <row r="279" spans="1:14" ht="15">
      <c r="A279" s="42" t="s">
        <v>786</v>
      </c>
      <c r="B279" s="43" t="s">
        <v>777</v>
      </c>
      <c r="C279" s="257" t="s">
        <v>775</v>
      </c>
      <c r="D279" s="239"/>
      <c r="E279" s="239"/>
      <c r="F279" s="239"/>
      <c r="G279" s="41" t="s">
        <v>477</v>
      </c>
      <c r="H279" s="251">
        <v>1.22</v>
      </c>
      <c r="I279" s="251"/>
      <c r="J279" s="11">
        <f t="shared" si="7"/>
        <v>5925027.699999999</v>
      </c>
      <c r="N279" s="105">
        <v>5152198</v>
      </c>
    </row>
    <row r="280" spans="1:14" ht="15">
      <c r="A280" s="42" t="s">
        <v>787</v>
      </c>
      <c r="B280" s="43" t="s">
        <v>777</v>
      </c>
      <c r="C280" s="257" t="s">
        <v>775</v>
      </c>
      <c r="D280" s="239"/>
      <c r="E280" s="239"/>
      <c r="F280" s="239"/>
      <c r="G280" s="41" t="s">
        <v>477</v>
      </c>
      <c r="H280" s="251">
        <v>1.56</v>
      </c>
      <c r="I280" s="251"/>
      <c r="J280" s="11">
        <f t="shared" si="7"/>
        <v>6791042.1</v>
      </c>
      <c r="N280" s="105">
        <v>5905254</v>
      </c>
    </row>
    <row r="281" spans="1:14" ht="15">
      <c r="A281" s="42" t="s">
        <v>788</v>
      </c>
      <c r="B281" s="43" t="s">
        <v>777</v>
      </c>
      <c r="C281" s="257" t="s">
        <v>775</v>
      </c>
      <c r="D281" s="239"/>
      <c r="E281" s="239"/>
      <c r="F281" s="239"/>
      <c r="G281" s="41" t="s">
        <v>477</v>
      </c>
      <c r="H281" s="251">
        <v>0.69</v>
      </c>
      <c r="I281" s="251"/>
      <c r="J281" s="11">
        <f t="shared" si="7"/>
        <v>3233845.9999999995</v>
      </c>
      <c r="N281" s="105">
        <v>2812040</v>
      </c>
    </row>
    <row r="282" spans="1:14" ht="15">
      <c r="A282" s="42" t="s">
        <v>789</v>
      </c>
      <c r="B282" s="43" t="s">
        <v>777</v>
      </c>
      <c r="C282" s="257" t="s">
        <v>775</v>
      </c>
      <c r="D282" s="239"/>
      <c r="E282" s="239"/>
      <c r="F282" s="239"/>
      <c r="G282" s="41" t="s">
        <v>477</v>
      </c>
      <c r="H282" s="251">
        <v>0.87</v>
      </c>
      <c r="I282" s="251"/>
      <c r="J282" s="11">
        <f t="shared" si="7"/>
        <v>3608956.4499999997</v>
      </c>
      <c r="N282" s="105">
        <v>3138223</v>
      </c>
    </row>
    <row r="283" spans="1:14" ht="15">
      <c r="A283" s="42" t="s">
        <v>790</v>
      </c>
      <c r="B283" s="43" t="s">
        <v>777</v>
      </c>
      <c r="C283" s="257" t="s">
        <v>775</v>
      </c>
      <c r="D283" s="239"/>
      <c r="E283" s="239"/>
      <c r="F283" s="239"/>
      <c r="G283" s="41" t="s">
        <v>477</v>
      </c>
      <c r="H283" s="252">
        <v>1.5</v>
      </c>
      <c r="I283" s="252"/>
      <c r="J283" s="11">
        <f t="shared" si="7"/>
        <v>5062275.85</v>
      </c>
      <c r="N283" s="105">
        <v>4401979</v>
      </c>
    </row>
    <row r="284" spans="1:14" ht="15">
      <c r="A284" s="42" t="s">
        <v>791</v>
      </c>
      <c r="B284" s="43" t="s">
        <v>777</v>
      </c>
      <c r="C284" s="257" t="s">
        <v>775</v>
      </c>
      <c r="D284" s="239"/>
      <c r="E284" s="239"/>
      <c r="F284" s="239"/>
      <c r="G284" s="41" t="s">
        <v>477</v>
      </c>
      <c r="H284" s="251">
        <v>1.75</v>
      </c>
      <c r="I284" s="251"/>
      <c r="J284" s="11">
        <f t="shared" si="7"/>
        <v>5616251.55</v>
      </c>
      <c r="N284" s="105">
        <v>4883697</v>
      </c>
    </row>
    <row r="285" spans="1:14" ht="15">
      <c r="A285" s="42" t="s">
        <v>792</v>
      </c>
      <c r="B285" s="43" t="s">
        <v>777</v>
      </c>
      <c r="C285" s="257" t="s">
        <v>775</v>
      </c>
      <c r="D285" s="239"/>
      <c r="E285" s="239"/>
      <c r="F285" s="239"/>
      <c r="G285" s="41" t="s">
        <v>477</v>
      </c>
      <c r="H285" s="251">
        <v>0.94</v>
      </c>
      <c r="I285" s="251"/>
      <c r="J285" s="11">
        <f t="shared" si="7"/>
        <v>4297104.949999999</v>
      </c>
      <c r="N285" s="105">
        <v>3736613</v>
      </c>
    </row>
    <row r="286" spans="1:14" ht="15">
      <c r="A286" s="42" t="s">
        <v>793</v>
      </c>
      <c r="B286" s="43" t="s">
        <v>777</v>
      </c>
      <c r="C286" s="257" t="s">
        <v>775</v>
      </c>
      <c r="D286" s="239"/>
      <c r="E286" s="239"/>
      <c r="F286" s="239"/>
      <c r="G286" s="41" t="s">
        <v>477</v>
      </c>
      <c r="H286" s="251">
        <v>2.03</v>
      </c>
      <c r="I286" s="251"/>
      <c r="J286" s="11">
        <f t="shared" si="7"/>
        <v>6759315.899999999</v>
      </c>
      <c r="N286" s="105">
        <v>5877666</v>
      </c>
    </row>
    <row r="287" spans="1:14" ht="15">
      <c r="A287" s="42" t="s">
        <v>794</v>
      </c>
      <c r="B287" s="43" t="s">
        <v>777</v>
      </c>
      <c r="C287" s="257" t="s">
        <v>775</v>
      </c>
      <c r="D287" s="239"/>
      <c r="E287" s="239"/>
      <c r="F287" s="239"/>
      <c r="G287" s="41" t="s">
        <v>477</v>
      </c>
      <c r="H287" s="251">
        <v>2.37</v>
      </c>
      <c r="I287" s="251"/>
      <c r="J287" s="11">
        <f t="shared" si="7"/>
        <v>7467365.149999999</v>
      </c>
      <c r="N287" s="105">
        <v>6493361</v>
      </c>
    </row>
    <row r="288" spans="1:14" ht="15">
      <c r="A288" s="42" t="s">
        <v>795</v>
      </c>
      <c r="B288" s="43" t="s">
        <v>777</v>
      </c>
      <c r="C288" s="257" t="s">
        <v>775</v>
      </c>
      <c r="D288" s="239"/>
      <c r="E288" s="239"/>
      <c r="F288" s="239"/>
      <c r="G288" s="41" t="s">
        <v>477</v>
      </c>
      <c r="H288" s="251">
        <v>1.09</v>
      </c>
      <c r="I288" s="251"/>
      <c r="J288" s="11">
        <f t="shared" si="7"/>
        <v>4626259.1</v>
      </c>
      <c r="N288" s="105">
        <v>4022834</v>
      </c>
    </row>
    <row r="289" spans="1:14" ht="15">
      <c r="A289" s="42" t="s">
        <v>796</v>
      </c>
      <c r="B289" s="43" t="s">
        <v>777</v>
      </c>
      <c r="C289" s="257" t="s">
        <v>775</v>
      </c>
      <c r="D289" s="239"/>
      <c r="E289" s="239"/>
      <c r="F289" s="239"/>
      <c r="G289" s="41" t="s">
        <v>477</v>
      </c>
      <c r="H289" s="251">
        <v>1.37</v>
      </c>
      <c r="I289" s="251"/>
      <c r="J289" s="11">
        <f t="shared" si="7"/>
        <v>5206263.899999999</v>
      </c>
      <c r="N289" s="105">
        <v>4527186</v>
      </c>
    </row>
    <row r="290" spans="1:14" ht="15">
      <c r="A290" s="42" t="s">
        <v>797</v>
      </c>
      <c r="B290" s="43" t="s">
        <v>777</v>
      </c>
      <c r="C290" s="257" t="s">
        <v>775</v>
      </c>
      <c r="D290" s="239"/>
      <c r="E290" s="239"/>
      <c r="F290" s="239"/>
      <c r="G290" s="41" t="s">
        <v>477</v>
      </c>
      <c r="H290" s="251">
        <v>2.36</v>
      </c>
      <c r="I290" s="251"/>
      <c r="J290" s="11">
        <f t="shared" si="7"/>
        <v>7458377.899999999</v>
      </c>
      <c r="N290" s="105">
        <v>6485546</v>
      </c>
    </row>
    <row r="291" spans="1:14" ht="15">
      <c r="A291" s="42" t="s">
        <v>798</v>
      </c>
      <c r="B291" s="43" t="s">
        <v>777</v>
      </c>
      <c r="C291" s="257" t="s">
        <v>775</v>
      </c>
      <c r="D291" s="239"/>
      <c r="E291" s="239"/>
      <c r="F291" s="239"/>
      <c r="G291" s="41" t="s">
        <v>477</v>
      </c>
      <c r="H291" s="251">
        <v>2.75</v>
      </c>
      <c r="I291" s="251"/>
      <c r="J291" s="11">
        <f t="shared" si="7"/>
        <v>8272837.8</v>
      </c>
      <c r="N291" s="105">
        <v>7193772</v>
      </c>
    </row>
    <row r="292" spans="1:14" ht="15">
      <c r="A292" s="42" t="s">
        <v>799</v>
      </c>
      <c r="B292" s="43" t="s">
        <v>777</v>
      </c>
      <c r="C292" s="257" t="s">
        <v>775</v>
      </c>
      <c r="D292" s="239"/>
      <c r="E292" s="239"/>
      <c r="F292" s="239"/>
      <c r="G292" s="41" t="s">
        <v>477</v>
      </c>
      <c r="H292" s="251">
        <v>1.32</v>
      </c>
      <c r="I292" s="251"/>
      <c r="J292" s="11">
        <f t="shared" si="7"/>
        <v>6253327.399999999</v>
      </c>
      <c r="N292" s="105">
        <v>5437676</v>
      </c>
    </row>
    <row r="293" spans="1:14" ht="15">
      <c r="A293" s="42" t="s">
        <v>800</v>
      </c>
      <c r="B293" s="43" t="s">
        <v>777</v>
      </c>
      <c r="C293" s="257" t="s">
        <v>775</v>
      </c>
      <c r="D293" s="239"/>
      <c r="E293" s="239"/>
      <c r="F293" s="239"/>
      <c r="G293" s="41" t="s">
        <v>477</v>
      </c>
      <c r="H293" s="251">
        <v>1.65</v>
      </c>
      <c r="I293" s="251"/>
      <c r="J293" s="11">
        <f t="shared" si="7"/>
        <v>7079381.6</v>
      </c>
      <c r="N293" s="105">
        <v>6155984</v>
      </c>
    </row>
    <row r="294" spans="1:14" ht="15">
      <c r="A294" s="42" t="s">
        <v>801</v>
      </c>
      <c r="B294" s="43" t="s">
        <v>777</v>
      </c>
      <c r="C294" s="257" t="s">
        <v>775</v>
      </c>
      <c r="D294" s="239"/>
      <c r="E294" s="239"/>
      <c r="F294" s="239"/>
      <c r="G294" s="41" t="s">
        <v>477</v>
      </c>
      <c r="H294" s="252">
        <v>0.6</v>
      </c>
      <c r="I294" s="252"/>
      <c r="J294" s="11">
        <f t="shared" si="7"/>
        <v>2960390.9499999997</v>
      </c>
      <c r="N294" s="105">
        <v>2574253</v>
      </c>
    </row>
    <row r="295" spans="1:14" ht="15">
      <c r="A295" s="42" t="s">
        <v>802</v>
      </c>
      <c r="B295" s="43" t="s">
        <v>777</v>
      </c>
      <c r="C295" s="257" t="s">
        <v>775</v>
      </c>
      <c r="D295" s="239"/>
      <c r="E295" s="239"/>
      <c r="F295" s="239"/>
      <c r="G295" s="41" t="s">
        <v>477</v>
      </c>
      <c r="H295" s="251">
        <v>1.31</v>
      </c>
      <c r="I295" s="251"/>
      <c r="J295" s="11">
        <f t="shared" si="7"/>
        <v>4478694.55</v>
      </c>
      <c r="N295" s="105">
        <v>3894517</v>
      </c>
    </row>
    <row r="296" spans="1:14" ht="15">
      <c r="A296" s="34" t="s">
        <v>812</v>
      </c>
      <c r="B296" s="35" t="s">
        <v>777</v>
      </c>
      <c r="C296" s="206" t="s">
        <v>775</v>
      </c>
      <c r="D296" s="206"/>
      <c r="E296" s="206"/>
      <c r="F296" s="206"/>
      <c r="G296" s="45" t="s">
        <v>477</v>
      </c>
      <c r="H296" s="241">
        <v>1.53</v>
      </c>
      <c r="I296" s="242"/>
      <c r="J296" s="11">
        <f t="shared" si="7"/>
        <v>4937319.149999999</v>
      </c>
      <c r="K296" s="33"/>
      <c r="N296" s="101">
        <v>4293321</v>
      </c>
    </row>
    <row r="297" spans="1:14" ht="15">
      <c r="A297" s="34" t="s">
        <v>813</v>
      </c>
      <c r="B297" s="35" t="s">
        <v>777</v>
      </c>
      <c r="C297" s="206" t="s">
        <v>775</v>
      </c>
      <c r="D297" s="206"/>
      <c r="E297" s="206"/>
      <c r="F297" s="206"/>
      <c r="G297" s="45" t="s">
        <v>477</v>
      </c>
      <c r="H297" s="241">
        <v>0.85</v>
      </c>
      <c r="I297" s="242"/>
      <c r="J297" s="11">
        <f t="shared" si="7"/>
        <v>4033117.8499999996</v>
      </c>
      <c r="N297" s="101">
        <v>3507059</v>
      </c>
    </row>
    <row r="298" spans="1:14" ht="15">
      <c r="A298" s="34" t="s">
        <v>814</v>
      </c>
      <c r="B298" s="35" t="s">
        <v>777</v>
      </c>
      <c r="C298" s="206" t="s">
        <v>775</v>
      </c>
      <c r="D298" s="206"/>
      <c r="E298" s="206"/>
      <c r="F298" s="206"/>
      <c r="G298" s="45" t="s">
        <v>477</v>
      </c>
      <c r="H298" s="241">
        <v>1.84</v>
      </c>
      <c r="I298" s="242"/>
      <c r="J298" s="11">
        <f t="shared" si="7"/>
        <v>6140646.949999999</v>
      </c>
      <c r="N298" s="101">
        <v>5339693</v>
      </c>
    </row>
    <row r="299" spans="1:14" ht="15">
      <c r="A299" s="34" t="s">
        <v>815</v>
      </c>
      <c r="B299" s="35" t="s">
        <v>777</v>
      </c>
      <c r="C299" s="206" t="s">
        <v>775</v>
      </c>
      <c r="D299" s="206"/>
      <c r="E299" s="206"/>
      <c r="F299" s="206"/>
      <c r="G299" s="45" t="s">
        <v>477</v>
      </c>
      <c r="H299" s="241">
        <v>2.15</v>
      </c>
      <c r="I299" s="242"/>
      <c r="J299" s="11">
        <f t="shared" si="7"/>
        <v>6758158.999999999</v>
      </c>
      <c r="N299" s="101">
        <v>5876660</v>
      </c>
    </row>
    <row r="300" spans="1:14" ht="15">
      <c r="A300" s="34" t="s">
        <v>816</v>
      </c>
      <c r="B300" s="35" t="s">
        <v>777</v>
      </c>
      <c r="C300" s="206" t="s">
        <v>775</v>
      </c>
      <c r="D300" s="206"/>
      <c r="E300" s="206"/>
      <c r="F300" s="206"/>
      <c r="G300" s="45" t="s">
        <v>477</v>
      </c>
      <c r="H300" s="243">
        <v>1</v>
      </c>
      <c r="I300" s="244"/>
      <c r="J300" s="11">
        <f t="shared" si="7"/>
        <v>4357529.399999999</v>
      </c>
      <c r="N300" s="101">
        <v>3789156</v>
      </c>
    </row>
    <row r="301" spans="1:14" ht="15">
      <c r="A301" s="34" t="s">
        <v>817</v>
      </c>
      <c r="B301" s="35" t="s">
        <v>777</v>
      </c>
      <c r="C301" s="206" t="s">
        <v>775</v>
      </c>
      <c r="D301" s="206"/>
      <c r="E301" s="206"/>
      <c r="F301" s="206"/>
      <c r="G301" s="45" t="s">
        <v>477</v>
      </c>
      <c r="H301" s="241">
        <v>2.18</v>
      </c>
      <c r="I301" s="242"/>
      <c r="J301" s="11">
        <f t="shared" si="7"/>
        <v>6845617.649999999</v>
      </c>
      <c r="N301" s="101">
        <v>5952711</v>
      </c>
    </row>
    <row r="302" spans="1:14" ht="15">
      <c r="A302" s="34" t="s">
        <v>818</v>
      </c>
      <c r="B302" s="35" t="s">
        <v>777</v>
      </c>
      <c r="C302" s="206" t="s">
        <v>775</v>
      </c>
      <c r="D302" s="206"/>
      <c r="E302" s="206"/>
      <c r="F302" s="206"/>
      <c r="G302" s="45" t="s">
        <v>477</v>
      </c>
      <c r="H302" s="241">
        <v>2.53</v>
      </c>
      <c r="I302" s="242"/>
      <c r="J302" s="11">
        <f t="shared" si="7"/>
        <v>7623317.8</v>
      </c>
      <c r="N302" s="101">
        <v>6628972</v>
      </c>
    </row>
    <row r="303" spans="1:14" ht="15">
      <c r="A303" s="51" t="s">
        <v>819</v>
      </c>
      <c r="B303" s="46" t="s">
        <v>777</v>
      </c>
      <c r="C303" s="259" t="s">
        <v>775</v>
      </c>
      <c r="D303" s="260"/>
      <c r="E303" s="260"/>
      <c r="F303" s="261"/>
      <c r="G303" s="47" t="s">
        <v>477</v>
      </c>
      <c r="H303" s="245">
        <v>1.46</v>
      </c>
      <c r="I303" s="246"/>
      <c r="J303" s="11">
        <f t="shared" si="7"/>
        <v>6611965.249999999</v>
      </c>
      <c r="N303" s="101">
        <v>5749535</v>
      </c>
    </row>
    <row r="304" spans="1:14" ht="15.75">
      <c r="A304" s="229" t="s">
        <v>822</v>
      </c>
      <c r="B304" s="229"/>
      <c r="C304" s="229"/>
      <c r="D304" s="229"/>
      <c r="E304" s="229"/>
      <c r="F304" s="229"/>
      <c r="G304" s="229"/>
      <c r="H304" s="229"/>
      <c r="I304" s="229"/>
      <c r="J304" s="229"/>
      <c r="N304" s="103"/>
    </row>
    <row r="305" spans="1:14" ht="15" customHeight="1">
      <c r="A305" s="56" t="s">
        <v>804</v>
      </c>
      <c r="B305" s="63" t="s">
        <v>479</v>
      </c>
      <c r="C305" s="262" t="s">
        <v>820</v>
      </c>
      <c r="D305" s="263"/>
      <c r="E305" s="263"/>
      <c r="F305" s="264"/>
      <c r="G305" s="64" t="s">
        <v>477</v>
      </c>
      <c r="H305" s="249">
        <v>0.62</v>
      </c>
      <c r="I305" s="250"/>
      <c r="J305" s="11">
        <f t="shared" si="7"/>
        <v>2359644.75</v>
      </c>
      <c r="N305" s="101">
        <v>2051865</v>
      </c>
    </row>
    <row r="306" spans="1:14" ht="15" customHeight="1">
      <c r="A306" s="34" t="s">
        <v>805</v>
      </c>
      <c r="B306" s="35" t="s">
        <v>479</v>
      </c>
      <c r="C306" s="254" t="s">
        <v>820</v>
      </c>
      <c r="D306" s="255"/>
      <c r="E306" s="255"/>
      <c r="F306" s="256"/>
      <c r="G306" s="45" t="s">
        <v>477</v>
      </c>
      <c r="H306" s="241">
        <v>0.62</v>
      </c>
      <c r="I306" s="242"/>
      <c r="J306" s="11">
        <f t="shared" si="7"/>
        <v>2614725.0999999996</v>
      </c>
      <c r="N306" s="101">
        <v>2273674</v>
      </c>
    </row>
    <row r="307" spans="1:14" ht="15" customHeight="1">
      <c r="A307" s="34" t="s">
        <v>806</v>
      </c>
      <c r="B307" s="35" t="s">
        <v>479</v>
      </c>
      <c r="C307" s="254" t="s">
        <v>820</v>
      </c>
      <c r="D307" s="255"/>
      <c r="E307" s="255"/>
      <c r="F307" s="256"/>
      <c r="G307" s="45" t="s">
        <v>477</v>
      </c>
      <c r="H307" s="241">
        <v>0.62</v>
      </c>
      <c r="I307" s="242"/>
      <c r="J307" s="11">
        <f t="shared" si="7"/>
        <v>2756523.55</v>
      </c>
      <c r="N307" s="101">
        <v>2396977</v>
      </c>
    </row>
    <row r="308" spans="1:14" ht="15">
      <c r="A308" s="34" t="s">
        <v>807</v>
      </c>
      <c r="B308" s="35" t="s">
        <v>479</v>
      </c>
      <c r="C308" s="206" t="s">
        <v>820</v>
      </c>
      <c r="D308" s="206"/>
      <c r="E308" s="206"/>
      <c r="F308" s="206"/>
      <c r="G308" s="45" t="s">
        <v>477</v>
      </c>
      <c r="H308" s="241">
        <v>0.62</v>
      </c>
      <c r="I308" s="242"/>
      <c r="J308" s="11">
        <f t="shared" si="7"/>
        <v>3173554.9499999997</v>
      </c>
      <c r="N308" s="101">
        <v>2759613</v>
      </c>
    </row>
    <row r="309" spans="1:14" ht="15">
      <c r="A309" s="34" t="s">
        <v>808</v>
      </c>
      <c r="B309" s="35" t="s">
        <v>479</v>
      </c>
      <c r="C309" s="206" t="s">
        <v>820</v>
      </c>
      <c r="D309" s="206"/>
      <c r="E309" s="206"/>
      <c r="F309" s="206"/>
      <c r="G309" s="45" t="s">
        <v>477</v>
      </c>
      <c r="H309" s="241">
        <v>0.82</v>
      </c>
      <c r="I309" s="242"/>
      <c r="J309" s="11">
        <f t="shared" si="7"/>
        <v>3732602.15</v>
      </c>
      <c r="N309" s="101">
        <v>3245741</v>
      </c>
    </row>
    <row r="310" spans="1:14" ht="15" customHeight="1">
      <c r="A310" s="34" t="s">
        <v>809</v>
      </c>
      <c r="B310" s="35" t="s">
        <v>479</v>
      </c>
      <c r="C310" s="206" t="s">
        <v>820</v>
      </c>
      <c r="D310" s="206"/>
      <c r="E310" s="206"/>
      <c r="F310" s="206"/>
      <c r="G310" s="45" t="s">
        <v>477</v>
      </c>
      <c r="H310" s="241">
        <v>0.82</v>
      </c>
      <c r="I310" s="242"/>
      <c r="J310" s="11">
        <f t="shared" si="7"/>
        <v>4269795.899999999</v>
      </c>
      <c r="N310" s="101">
        <v>3712866</v>
      </c>
    </row>
    <row r="311" spans="1:14" ht="15" customHeight="1">
      <c r="A311" s="34" t="s">
        <v>810</v>
      </c>
      <c r="B311" s="35" t="s">
        <v>479</v>
      </c>
      <c r="C311" s="206" t="s">
        <v>820</v>
      </c>
      <c r="D311" s="206"/>
      <c r="E311" s="206"/>
      <c r="F311" s="206"/>
      <c r="G311" s="45" t="s">
        <v>477</v>
      </c>
      <c r="H311" s="241">
        <v>0.82</v>
      </c>
      <c r="I311" s="242"/>
      <c r="J311" s="11">
        <f t="shared" si="7"/>
        <v>4807703.8</v>
      </c>
      <c r="N311" s="101">
        <v>4180612</v>
      </c>
    </row>
    <row r="312" spans="1:14" ht="15" customHeight="1">
      <c r="A312" s="34" t="s">
        <v>811</v>
      </c>
      <c r="B312" s="46" t="s">
        <v>736</v>
      </c>
      <c r="C312" s="206" t="s">
        <v>821</v>
      </c>
      <c r="D312" s="206"/>
      <c r="E312" s="206"/>
      <c r="F312" s="206"/>
      <c r="G312" s="47" t="s">
        <v>477</v>
      </c>
      <c r="H312" s="247">
        <v>0.086</v>
      </c>
      <c r="I312" s="248"/>
      <c r="J312" s="11">
        <f t="shared" si="7"/>
        <v>819485.3999999999</v>
      </c>
      <c r="N312" s="101">
        <v>712596</v>
      </c>
    </row>
    <row r="313" spans="1:14" ht="15">
      <c r="A313" s="42" t="s">
        <v>823</v>
      </c>
      <c r="B313" s="43" t="s">
        <v>736</v>
      </c>
      <c r="C313" s="238" t="s">
        <v>821</v>
      </c>
      <c r="D313" s="238"/>
      <c r="E313" s="238"/>
      <c r="F313" s="238"/>
      <c r="G313" s="39" t="s">
        <v>477</v>
      </c>
      <c r="H313" s="224">
        <v>0.1</v>
      </c>
      <c r="I313" s="224"/>
      <c r="J313" s="11">
        <f t="shared" si="7"/>
        <v>879611.9999999999</v>
      </c>
      <c r="N313" s="104">
        <v>764880</v>
      </c>
    </row>
    <row r="314" spans="1:14" ht="15">
      <c r="A314" s="42" t="s">
        <v>824</v>
      </c>
      <c r="B314" s="43" t="s">
        <v>736</v>
      </c>
      <c r="C314" s="239" t="s">
        <v>821</v>
      </c>
      <c r="D314" s="239"/>
      <c r="E314" s="239"/>
      <c r="F314" s="239"/>
      <c r="G314" s="39" t="s">
        <v>477</v>
      </c>
      <c r="H314" s="225">
        <v>0.15</v>
      </c>
      <c r="I314" s="225"/>
      <c r="J314" s="11">
        <f t="shared" si="7"/>
        <v>940504.4999999999</v>
      </c>
      <c r="N314" s="104">
        <v>817830</v>
      </c>
    </row>
    <row r="315" spans="1:14" ht="15">
      <c r="A315" s="42" t="s">
        <v>825</v>
      </c>
      <c r="B315" s="43" t="s">
        <v>736</v>
      </c>
      <c r="C315" s="239" t="s">
        <v>821</v>
      </c>
      <c r="D315" s="239"/>
      <c r="E315" s="239"/>
      <c r="F315" s="239"/>
      <c r="G315" s="39" t="s">
        <v>477</v>
      </c>
      <c r="H315" s="225">
        <v>0.17</v>
      </c>
      <c r="I315" s="225"/>
      <c r="J315" s="11">
        <f t="shared" si="7"/>
        <v>1173586.5</v>
      </c>
      <c r="N315" s="104">
        <v>1020510</v>
      </c>
    </row>
    <row r="316" spans="1:14" ht="15">
      <c r="A316" s="60" t="s">
        <v>826</v>
      </c>
      <c r="B316" s="61" t="s">
        <v>777</v>
      </c>
      <c r="C316" s="240" t="s">
        <v>821</v>
      </c>
      <c r="D316" s="240"/>
      <c r="E316" s="240"/>
      <c r="F316" s="240"/>
      <c r="G316" s="62" t="s">
        <v>477</v>
      </c>
      <c r="H316" s="237">
        <v>0.6</v>
      </c>
      <c r="I316" s="237"/>
      <c r="J316" s="11">
        <f t="shared" si="7"/>
        <v>4693693.949999999</v>
      </c>
      <c r="N316" s="104">
        <v>4081473</v>
      </c>
    </row>
    <row r="317" spans="1:14" ht="15.75">
      <c r="A317" s="207" t="s">
        <v>827</v>
      </c>
      <c r="B317" s="207"/>
      <c r="C317" s="207"/>
      <c r="D317" s="207"/>
      <c r="E317" s="207"/>
      <c r="F317" s="207"/>
      <c r="G317" s="207"/>
      <c r="H317" s="207"/>
      <c r="I317" s="207"/>
      <c r="J317" s="207"/>
      <c r="K317" s="33"/>
      <c r="N317" s="103"/>
    </row>
    <row r="318" spans="1:14" ht="15">
      <c r="A318" s="49" t="s">
        <v>828</v>
      </c>
      <c r="B318" s="43" t="s">
        <v>829</v>
      </c>
      <c r="C318" s="206" t="s">
        <v>830</v>
      </c>
      <c r="D318" s="206"/>
      <c r="E318" s="206"/>
      <c r="F318" s="206"/>
      <c r="G318" s="43" t="s">
        <v>524</v>
      </c>
      <c r="H318" s="202">
        <v>0.9</v>
      </c>
      <c r="I318" s="203"/>
      <c r="J318" s="11">
        <f t="shared" si="7"/>
        <v>3125567.7499999995</v>
      </c>
      <c r="N318" s="105">
        <v>2717885</v>
      </c>
    </row>
    <row r="319" spans="1:14" ht="15">
      <c r="A319" s="49" t="s">
        <v>831</v>
      </c>
      <c r="B319" s="43" t="s">
        <v>829</v>
      </c>
      <c r="C319" s="206" t="s">
        <v>830</v>
      </c>
      <c r="D319" s="206"/>
      <c r="E319" s="206"/>
      <c r="F319" s="206"/>
      <c r="G319" s="43" t="s">
        <v>524</v>
      </c>
      <c r="H319" s="202">
        <v>0.9</v>
      </c>
      <c r="I319" s="203"/>
      <c r="J319" s="11">
        <f t="shared" si="7"/>
        <v>4085808.55</v>
      </c>
      <c r="N319" s="105">
        <v>3552877</v>
      </c>
    </row>
    <row r="320" spans="1:14" ht="15.75">
      <c r="A320" s="207" t="s">
        <v>832</v>
      </c>
      <c r="B320" s="207"/>
      <c r="C320" s="207"/>
      <c r="D320" s="207"/>
      <c r="E320" s="207"/>
      <c r="F320" s="207"/>
      <c r="G320" s="207"/>
      <c r="H320" s="207"/>
      <c r="I320" s="207"/>
      <c r="J320" s="207"/>
      <c r="K320" s="33"/>
      <c r="N320" s="103"/>
    </row>
    <row r="321" spans="1:14" ht="15">
      <c r="A321" s="56" t="s">
        <v>833</v>
      </c>
      <c r="B321" s="57" t="s">
        <v>834</v>
      </c>
      <c r="C321" s="226" t="s">
        <v>835</v>
      </c>
      <c r="D321" s="226"/>
      <c r="E321" s="226"/>
      <c r="F321" s="226"/>
      <c r="G321" s="59" t="s">
        <v>477</v>
      </c>
      <c r="H321" s="235">
        <v>0.8</v>
      </c>
      <c r="I321" s="235"/>
      <c r="J321" s="11">
        <f t="shared" si="7"/>
        <v>2821236.3499999996</v>
      </c>
      <c r="N321" s="106">
        <v>2453249</v>
      </c>
    </row>
    <row r="322" spans="1:14" ht="15">
      <c r="A322" s="34" t="s">
        <v>836</v>
      </c>
      <c r="B322" s="41" t="s">
        <v>834</v>
      </c>
      <c r="C322" s="206" t="s">
        <v>835</v>
      </c>
      <c r="D322" s="206"/>
      <c r="E322" s="206"/>
      <c r="F322" s="206"/>
      <c r="G322" s="50" t="s">
        <v>477</v>
      </c>
      <c r="H322" s="208">
        <v>0.81</v>
      </c>
      <c r="I322" s="208"/>
      <c r="J322" s="11">
        <f t="shared" si="7"/>
        <v>2883197.1999999997</v>
      </c>
      <c r="N322" s="106">
        <v>2507128</v>
      </c>
    </row>
    <row r="323" spans="1:14" ht="15">
      <c r="A323" s="34" t="s">
        <v>837</v>
      </c>
      <c r="B323" s="41" t="s">
        <v>834</v>
      </c>
      <c r="C323" s="206" t="s">
        <v>838</v>
      </c>
      <c r="D323" s="206"/>
      <c r="E323" s="206"/>
      <c r="F323" s="206"/>
      <c r="G323" s="50" t="s">
        <v>477</v>
      </c>
      <c r="H323" s="208">
        <v>0.65</v>
      </c>
      <c r="I323" s="208"/>
      <c r="J323" s="11">
        <f t="shared" si="7"/>
        <v>2368306.55</v>
      </c>
      <c r="N323" s="106">
        <v>2059397</v>
      </c>
    </row>
    <row r="324" spans="1:14" ht="15">
      <c r="A324" s="51" t="s">
        <v>839</v>
      </c>
      <c r="B324" s="52" t="s">
        <v>834</v>
      </c>
      <c r="C324" s="212" t="s">
        <v>838</v>
      </c>
      <c r="D324" s="212"/>
      <c r="E324" s="212"/>
      <c r="F324" s="212"/>
      <c r="G324" s="53" t="s">
        <v>477</v>
      </c>
      <c r="H324" s="236">
        <v>0.66</v>
      </c>
      <c r="I324" s="236"/>
      <c r="J324" s="11">
        <f t="shared" si="7"/>
        <v>2615917.65</v>
      </c>
      <c r="N324" s="106">
        <v>2274711</v>
      </c>
    </row>
    <row r="325" spans="1:14" ht="15">
      <c r="A325" s="234" t="s">
        <v>840</v>
      </c>
      <c r="B325" s="234"/>
      <c r="C325" s="234"/>
      <c r="D325" s="234"/>
      <c r="E325" s="234"/>
      <c r="F325" s="234"/>
      <c r="G325" s="234"/>
      <c r="H325" s="234"/>
      <c r="I325" s="234"/>
      <c r="J325" s="234"/>
      <c r="K325" s="33"/>
      <c r="L325" s="33"/>
      <c r="M325" s="33"/>
      <c r="N325" s="103"/>
    </row>
    <row r="326" spans="1:14" ht="15" customHeight="1">
      <c r="A326" s="56" t="s">
        <v>841</v>
      </c>
      <c r="B326" s="57" t="s">
        <v>475</v>
      </c>
      <c r="C326" s="226" t="s">
        <v>842</v>
      </c>
      <c r="D326" s="226"/>
      <c r="E326" s="226"/>
      <c r="F326" s="226"/>
      <c r="G326" s="59" t="s">
        <v>477</v>
      </c>
      <c r="H326" s="227">
        <v>0.98</v>
      </c>
      <c r="I326" s="228"/>
      <c r="J326" s="11">
        <f t="shared" si="7"/>
        <v>2643539.5</v>
      </c>
      <c r="K326" s="54"/>
      <c r="L326" s="15"/>
      <c r="M326" s="55"/>
      <c r="N326" s="106">
        <v>2298730</v>
      </c>
    </row>
    <row r="327" spans="1:14" ht="15" customHeight="1">
      <c r="A327" s="34" t="s">
        <v>843</v>
      </c>
      <c r="B327" s="41" t="s">
        <v>475</v>
      </c>
      <c r="C327" s="206" t="s">
        <v>844</v>
      </c>
      <c r="D327" s="206"/>
      <c r="E327" s="206"/>
      <c r="F327" s="206"/>
      <c r="G327" s="50" t="s">
        <v>477</v>
      </c>
      <c r="H327" s="230">
        <v>1.96</v>
      </c>
      <c r="I327" s="231"/>
      <c r="J327" s="11">
        <f t="shared" si="7"/>
        <v>5119729.85</v>
      </c>
      <c r="K327" s="54"/>
      <c r="L327" s="15"/>
      <c r="M327" s="55"/>
      <c r="N327" s="106">
        <v>4451939</v>
      </c>
    </row>
    <row r="328" spans="1:14" ht="15" customHeight="1">
      <c r="A328" s="51" t="s">
        <v>845</v>
      </c>
      <c r="B328" s="52" t="s">
        <v>834</v>
      </c>
      <c r="C328" s="212" t="s">
        <v>846</v>
      </c>
      <c r="D328" s="212"/>
      <c r="E328" s="212"/>
      <c r="F328" s="212"/>
      <c r="G328" s="53" t="s">
        <v>477</v>
      </c>
      <c r="H328" s="232">
        <v>1.84</v>
      </c>
      <c r="I328" s="233"/>
      <c r="J328" s="11">
        <f t="shared" si="7"/>
        <v>4313811</v>
      </c>
      <c r="K328" s="54"/>
      <c r="L328" s="15"/>
      <c r="M328" s="55"/>
      <c r="N328" s="106">
        <v>3751140</v>
      </c>
    </row>
    <row r="329" spans="1:14" ht="15.75">
      <c r="A329" s="229" t="s">
        <v>847</v>
      </c>
      <c r="B329" s="229"/>
      <c r="C329" s="229"/>
      <c r="D329" s="229"/>
      <c r="E329" s="229"/>
      <c r="F329" s="229"/>
      <c r="G329" s="229"/>
      <c r="H329" s="229"/>
      <c r="I329" s="229"/>
      <c r="J329" s="229"/>
      <c r="K329" s="33"/>
      <c r="L329" s="33"/>
      <c r="M329" s="33"/>
      <c r="N329" s="103"/>
    </row>
    <row r="330" spans="1:14" ht="15" customHeight="1">
      <c r="A330" s="49" t="s">
        <v>848</v>
      </c>
      <c r="B330" s="43" t="s">
        <v>834</v>
      </c>
      <c r="C330" s="206" t="s">
        <v>849</v>
      </c>
      <c r="D330" s="206"/>
      <c r="E330" s="206"/>
      <c r="F330" s="206"/>
      <c r="G330" s="43" t="s">
        <v>477</v>
      </c>
      <c r="H330" s="208">
        <v>1.02</v>
      </c>
      <c r="I330" s="208"/>
      <c r="J330" s="11">
        <f t="shared" si="7"/>
        <v>6123173.85</v>
      </c>
      <c r="K330" s="54"/>
      <c r="L330" s="15"/>
      <c r="M330" s="55"/>
      <c r="N330" s="106">
        <v>5324499</v>
      </c>
    </row>
    <row r="331" spans="1:14" ht="15" customHeight="1">
      <c r="A331" s="49" t="s">
        <v>850</v>
      </c>
      <c r="B331" s="43" t="s">
        <v>834</v>
      </c>
      <c r="C331" s="206" t="s">
        <v>849</v>
      </c>
      <c r="D331" s="206"/>
      <c r="E331" s="206"/>
      <c r="F331" s="206"/>
      <c r="G331" s="43" t="s">
        <v>477</v>
      </c>
      <c r="H331" s="208">
        <v>1.04</v>
      </c>
      <c r="I331" s="208"/>
      <c r="J331" s="11">
        <f t="shared" si="7"/>
        <v>5881900.399999999</v>
      </c>
      <c r="K331" s="54"/>
      <c r="L331" s="15"/>
      <c r="M331" s="55"/>
      <c r="N331" s="106">
        <v>5114696</v>
      </c>
    </row>
    <row r="332" spans="1:14" ht="15" customHeight="1">
      <c r="A332" s="49" t="s">
        <v>851</v>
      </c>
      <c r="B332" s="43" t="s">
        <v>834</v>
      </c>
      <c r="C332" s="206" t="s">
        <v>849</v>
      </c>
      <c r="D332" s="206"/>
      <c r="E332" s="206"/>
      <c r="F332" s="206"/>
      <c r="G332" s="43" t="s">
        <v>477</v>
      </c>
      <c r="H332" s="208">
        <v>0.94</v>
      </c>
      <c r="I332" s="208"/>
      <c r="J332" s="11">
        <f t="shared" si="7"/>
        <v>5661599.5</v>
      </c>
      <c r="K332" s="54"/>
      <c r="L332" s="15"/>
      <c r="M332" s="55"/>
      <c r="N332" s="106">
        <v>4923130</v>
      </c>
    </row>
    <row r="333" spans="1:14" ht="15" customHeight="1">
      <c r="A333" s="49" t="s">
        <v>852</v>
      </c>
      <c r="B333" s="43" t="s">
        <v>834</v>
      </c>
      <c r="C333" s="206" t="s">
        <v>849</v>
      </c>
      <c r="D333" s="206"/>
      <c r="E333" s="206"/>
      <c r="F333" s="206"/>
      <c r="G333" s="43" t="s">
        <v>477</v>
      </c>
      <c r="H333" s="208">
        <v>0.76</v>
      </c>
      <c r="I333" s="208"/>
      <c r="J333" s="11">
        <f t="shared" si="7"/>
        <v>6055765.449999999</v>
      </c>
      <c r="K333" s="54"/>
      <c r="L333" s="15"/>
      <c r="M333" s="55"/>
      <c r="N333" s="106">
        <v>5265883</v>
      </c>
    </row>
    <row r="334" spans="1:14" ht="15.75">
      <c r="A334" s="207" t="s">
        <v>863</v>
      </c>
      <c r="B334" s="207"/>
      <c r="C334" s="207"/>
      <c r="D334" s="207"/>
      <c r="E334" s="207"/>
      <c r="F334" s="207"/>
      <c r="G334" s="207"/>
      <c r="H334" s="207"/>
      <c r="I334" s="207"/>
      <c r="J334" s="207"/>
      <c r="K334" s="33"/>
      <c r="L334" s="33"/>
      <c r="M334" s="33"/>
      <c r="N334" s="103"/>
    </row>
    <row r="335" spans="1:14" ht="15" customHeight="1">
      <c r="A335" s="49" t="s">
        <v>853</v>
      </c>
      <c r="B335" s="43" t="s">
        <v>475</v>
      </c>
      <c r="C335" s="206" t="s">
        <v>854</v>
      </c>
      <c r="D335" s="206"/>
      <c r="E335" s="206"/>
      <c r="F335" s="206"/>
      <c r="G335" s="43" t="s">
        <v>477</v>
      </c>
      <c r="H335" s="208">
        <v>0.02</v>
      </c>
      <c r="I335" s="208"/>
      <c r="J335" s="11">
        <f t="shared" si="7"/>
        <v>98257.15</v>
      </c>
      <c r="K335" s="54"/>
      <c r="L335" s="15"/>
      <c r="M335" s="55"/>
      <c r="N335" s="106">
        <v>85441</v>
      </c>
    </row>
    <row r="336" spans="1:14" ht="15" customHeight="1">
      <c r="A336" s="49" t="s">
        <v>855</v>
      </c>
      <c r="B336" s="43" t="s">
        <v>475</v>
      </c>
      <c r="C336" s="206" t="s">
        <v>854</v>
      </c>
      <c r="D336" s="206"/>
      <c r="E336" s="206"/>
      <c r="F336" s="206"/>
      <c r="G336" s="43" t="s">
        <v>477</v>
      </c>
      <c r="H336" s="208">
        <v>0.05</v>
      </c>
      <c r="I336" s="208"/>
      <c r="J336" s="11">
        <f t="shared" si="7"/>
        <v>175690.09999999998</v>
      </c>
      <c r="K336" s="54"/>
      <c r="L336" s="15"/>
      <c r="M336" s="55"/>
      <c r="N336" s="106">
        <v>152774</v>
      </c>
    </row>
    <row r="337" spans="1:14" ht="15" customHeight="1">
      <c r="A337" s="49" t="s">
        <v>856</v>
      </c>
      <c r="B337" s="43" t="s">
        <v>475</v>
      </c>
      <c r="C337" s="206" t="s">
        <v>854</v>
      </c>
      <c r="D337" s="206"/>
      <c r="E337" s="206"/>
      <c r="F337" s="206"/>
      <c r="G337" s="43" t="s">
        <v>477</v>
      </c>
      <c r="H337" s="208">
        <v>0.02</v>
      </c>
      <c r="I337" s="208"/>
      <c r="J337" s="11">
        <f aca="true" t="shared" si="8" ref="J337:J400">N337*1.15</f>
        <v>99962.59999999999</v>
      </c>
      <c r="K337" s="54"/>
      <c r="L337" s="15"/>
      <c r="M337" s="55"/>
      <c r="N337" s="106">
        <v>86924</v>
      </c>
    </row>
    <row r="338" spans="1:14" ht="15" customHeight="1">
      <c r="A338" s="49" t="s">
        <v>857</v>
      </c>
      <c r="B338" s="43" t="s">
        <v>475</v>
      </c>
      <c r="C338" s="206" t="s">
        <v>854</v>
      </c>
      <c r="D338" s="206"/>
      <c r="E338" s="206"/>
      <c r="F338" s="206"/>
      <c r="G338" s="43" t="s">
        <v>477</v>
      </c>
      <c r="H338" s="208">
        <v>0.03</v>
      </c>
      <c r="I338" s="208"/>
      <c r="J338" s="11">
        <f t="shared" si="8"/>
        <v>123311.04999999999</v>
      </c>
      <c r="K338" s="54"/>
      <c r="L338" s="15"/>
      <c r="M338" s="55"/>
      <c r="N338" s="106">
        <v>107227</v>
      </c>
    </row>
    <row r="339" spans="1:14" ht="15" customHeight="1">
      <c r="A339" s="49" t="s">
        <v>858</v>
      </c>
      <c r="B339" s="43" t="s">
        <v>475</v>
      </c>
      <c r="C339" s="206" t="s">
        <v>854</v>
      </c>
      <c r="D339" s="206"/>
      <c r="E339" s="206"/>
      <c r="F339" s="206"/>
      <c r="G339" s="43" t="s">
        <v>477</v>
      </c>
      <c r="H339" s="208">
        <v>0.04</v>
      </c>
      <c r="I339" s="208"/>
      <c r="J339" s="11">
        <f t="shared" si="8"/>
        <v>143959.3</v>
      </c>
      <c r="K339" s="54"/>
      <c r="L339" s="15"/>
      <c r="M339" s="55"/>
      <c r="N339" s="106">
        <v>125182</v>
      </c>
    </row>
    <row r="340" spans="1:14" ht="15">
      <c r="A340" s="49" t="s">
        <v>859</v>
      </c>
      <c r="B340" s="43" t="s">
        <v>475</v>
      </c>
      <c r="C340" s="206" t="s">
        <v>860</v>
      </c>
      <c r="D340" s="206"/>
      <c r="E340" s="206"/>
      <c r="F340" s="206"/>
      <c r="G340" s="43" t="s">
        <v>477</v>
      </c>
      <c r="H340" s="211">
        <v>0.013</v>
      </c>
      <c r="I340" s="211"/>
      <c r="J340" s="11">
        <f t="shared" si="8"/>
        <v>200623.24999999997</v>
      </c>
      <c r="K340" s="65"/>
      <c r="L340" s="15"/>
      <c r="M340" s="55"/>
      <c r="N340" s="106">
        <v>174455</v>
      </c>
    </row>
    <row r="341" spans="1:14" ht="15" customHeight="1">
      <c r="A341" s="49" t="s">
        <v>861</v>
      </c>
      <c r="B341" s="43" t="s">
        <v>736</v>
      </c>
      <c r="C341" s="206" t="s">
        <v>862</v>
      </c>
      <c r="D341" s="206"/>
      <c r="E341" s="206"/>
      <c r="F341" s="206"/>
      <c r="G341" s="43" t="s">
        <v>477</v>
      </c>
      <c r="H341" s="211">
        <v>0.005</v>
      </c>
      <c r="I341" s="211"/>
      <c r="J341" s="11">
        <f t="shared" si="8"/>
        <v>40690.45</v>
      </c>
      <c r="K341" s="65"/>
      <c r="L341" s="15"/>
      <c r="M341" s="55"/>
      <c r="N341" s="106">
        <v>35383</v>
      </c>
    </row>
    <row r="342" spans="1:14" ht="15.75">
      <c r="A342" s="207" t="s">
        <v>864</v>
      </c>
      <c r="B342" s="207"/>
      <c r="C342" s="207"/>
      <c r="D342" s="207"/>
      <c r="E342" s="207"/>
      <c r="F342" s="207"/>
      <c r="G342" s="207"/>
      <c r="H342" s="207"/>
      <c r="I342" s="207"/>
      <c r="J342" s="207"/>
      <c r="K342" s="33"/>
      <c r="L342" s="33"/>
      <c r="M342" s="33"/>
      <c r="N342" s="103"/>
    </row>
    <row r="343" spans="1:14" ht="15">
      <c r="A343" s="49" t="s">
        <v>865</v>
      </c>
      <c r="B343" s="43" t="s">
        <v>475</v>
      </c>
      <c r="C343" s="206" t="s">
        <v>866</v>
      </c>
      <c r="D343" s="206"/>
      <c r="E343" s="206"/>
      <c r="F343" s="206"/>
      <c r="G343" s="43" t="s">
        <v>477</v>
      </c>
      <c r="H343" s="208">
        <v>0.02</v>
      </c>
      <c r="I343" s="208"/>
      <c r="J343" s="11">
        <f t="shared" si="8"/>
        <v>154619.8</v>
      </c>
      <c r="K343" s="54"/>
      <c r="L343" s="15"/>
      <c r="M343" s="55"/>
      <c r="N343" s="106">
        <v>134452</v>
      </c>
    </row>
    <row r="344" spans="1:14" ht="15">
      <c r="A344" s="49" t="s">
        <v>867</v>
      </c>
      <c r="B344" s="43" t="s">
        <v>479</v>
      </c>
      <c r="C344" s="206" t="s">
        <v>868</v>
      </c>
      <c r="D344" s="206"/>
      <c r="E344" s="206"/>
      <c r="F344" s="206"/>
      <c r="G344" s="43" t="s">
        <v>477</v>
      </c>
      <c r="H344" s="208">
        <v>0.05</v>
      </c>
      <c r="I344" s="208"/>
      <c r="J344" s="11">
        <f t="shared" si="8"/>
        <v>211907.05</v>
      </c>
      <c r="K344" s="54"/>
      <c r="L344" s="15"/>
      <c r="M344" s="55"/>
      <c r="N344" s="106">
        <v>184267</v>
      </c>
    </row>
    <row r="345" spans="1:14" ht="15">
      <c r="A345" s="49" t="s">
        <v>869</v>
      </c>
      <c r="B345" s="43" t="s">
        <v>777</v>
      </c>
      <c r="C345" s="206" t="s">
        <v>868</v>
      </c>
      <c r="D345" s="206"/>
      <c r="E345" s="206"/>
      <c r="F345" s="206"/>
      <c r="G345" s="43" t="s">
        <v>477</v>
      </c>
      <c r="H345" s="208">
        <v>0.15</v>
      </c>
      <c r="I345" s="208"/>
      <c r="J345" s="11">
        <f t="shared" si="8"/>
        <v>462577.14999999997</v>
      </c>
      <c r="K345" s="54"/>
      <c r="L345" s="15"/>
      <c r="M345" s="55"/>
      <c r="N345" s="106">
        <v>402241</v>
      </c>
    </row>
    <row r="346" spans="1:14" ht="15">
      <c r="A346" s="49" t="s">
        <v>870</v>
      </c>
      <c r="B346" s="43" t="s">
        <v>777</v>
      </c>
      <c r="C346" s="206" t="s">
        <v>868</v>
      </c>
      <c r="D346" s="206"/>
      <c r="E346" s="206"/>
      <c r="F346" s="206"/>
      <c r="G346" s="43" t="s">
        <v>477</v>
      </c>
      <c r="H346" s="208">
        <v>0.24</v>
      </c>
      <c r="I346" s="208"/>
      <c r="J346" s="11">
        <f t="shared" si="8"/>
        <v>607252.8999999999</v>
      </c>
      <c r="K346" s="54"/>
      <c r="L346" s="15"/>
      <c r="M346" s="55"/>
      <c r="N346" s="106">
        <v>528046</v>
      </c>
    </row>
    <row r="347" spans="1:14" ht="15">
      <c r="A347" s="49" t="s">
        <v>871</v>
      </c>
      <c r="B347" s="43" t="s">
        <v>479</v>
      </c>
      <c r="C347" s="206" t="s">
        <v>868</v>
      </c>
      <c r="D347" s="206"/>
      <c r="E347" s="206"/>
      <c r="F347" s="206"/>
      <c r="G347" s="43" t="s">
        <v>477</v>
      </c>
      <c r="H347" s="209">
        <v>0.4</v>
      </c>
      <c r="I347" s="209"/>
      <c r="J347" s="11">
        <f t="shared" si="8"/>
        <v>980775.2</v>
      </c>
      <c r="K347" s="66"/>
      <c r="L347" s="15"/>
      <c r="M347" s="55"/>
      <c r="N347" s="106">
        <v>852848</v>
      </c>
    </row>
    <row r="348" spans="1:14" ht="15">
      <c r="A348" s="49" t="s">
        <v>872</v>
      </c>
      <c r="B348" s="43" t="s">
        <v>479</v>
      </c>
      <c r="C348" s="206" t="s">
        <v>868</v>
      </c>
      <c r="D348" s="206"/>
      <c r="E348" s="206"/>
      <c r="F348" s="206"/>
      <c r="G348" s="43" t="s">
        <v>477</v>
      </c>
      <c r="H348" s="208">
        <v>0.59</v>
      </c>
      <c r="I348" s="208"/>
      <c r="J348" s="11">
        <f t="shared" si="8"/>
        <v>1423073.25</v>
      </c>
      <c r="K348" s="54"/>
      <c r="L348" s="15"/>
      <c r="M348" s="55"/>
      <c r="N348" s="106">
        <v>1237455</v>
      </c>
    </row>
    <row r="349" spans="1:14" ht="15.75">
      <c r="A349" s="207" t="s">
        <v>873</v>
      </c>
      <c r="B349" s="207"/>
      <c r="C349" s="207"/>
      <c r="D349" s="207"/>
      <c r="E349" s="207"/>
      <c r="F349" s="207"/>
      <c r="G349" s="207"/>
      <c r="H349" s="207"/>
      <c r="I349" s="207"/>
      <c r="J349" s="207"/>
      <c r="K349" s="33"/>
      <c r="L349" s="33"/>
      <c r="M349" s="33"/>
      <c r="N349" s="103"/>
    </row>
    <row r="350" spans="1:14" ht="15" customHeight="1">
      <c r="A350" s="48" t="s">
        <v>874</v>
      </c>
      <c r="B350" s="39" t="s">
        <v>475</v>
      </c>
      <c r="C350" s="210" t="s">
        <v>875</v>
      </c>
      <c r="D350" s="210"/>
      <c r="E350" s="210"/>
      <c r="F350" s="210"/>
      <c r="G350" s="39" t="s">
        <v>477</v>
      </c>
      <c r="H350" s="225">
        <v>0.18</v>
      </c>
      <c r="I350" s="225"/>
      <c r="J350" s="11">
        <f>N350*1.1</f>
        <v>629134</v>
      </c>
      <c r="K350" s="54"/>
      <c r="L350" s="15"/>
      <c r="M350" s="55"/>
      <c r="N350" s="104">
        <v>571940</v>
      </c>
    </row>
    <row r="351" spans="1:14" ht="15" customHeight="1">
      <c r="A351" s="48" t="s">
        <v>876</v>
      </c>
      <c r="B351" s="39" t="s">
        <v>475</v>
      </c>
      <c r="C351" s="210" t="s">
        <v>875</v>
      </c>
      <c r="D351" s="210"/>
      <c r="E351" s="210"/>
      <c r="F351" s="210"/>
      <c r="G351" s="39" t="s">
        <v>477</v>
      </c>
      <c r="H351" s="225">
        <v>0.38</v>
      </c>
      <c r="I351" s="225"/>
      <c r="J351" s="11">
        <f>N351*1.1</f>
        <v>1252213.6</v>
      </c>
      <c r="K351" s="54"/>
      <c r="L351" s="15"/>
      <c r="M351" s="55"/>
      <c r="N351" s="104">
        <v>1138376</v>
      </c>
    </row>
    <row r="352" spans="1:14" ht="15" customHeight="1">
      <c r="A352" s="48" t="s">
        <v>877</v>
      </c>
      <c r="B352" s="39" t="s">
        <v>475</v>
      </c>
      <c r="C352" s="210" t="s">
        <v>875</v>
      </c>
      <c r="D352" s="210"/>
      <c r="E352" s="210"/>
      <c r="F352" s="210"/>
      <c r="G352" s="39" t="s">
        <v>477</v>
      </c>
      <c r="H352" s="225">
        <v>0.59</v>
      </c>
      <c r="I352" s="225"/>
      <c r="J352" s="11">
        <f>N352*1.1</f>
        <v>2244645.7</v>
      </c>
      <c r="K352" s="54"/>
      <c r="L352" s="15"/>
      <c r="M352" s="55"/>
      <c r="N352" s="104">
        <v>2040587</v>
      </c>
    </row>
    <row r="353" spans="1:14" ht="15.75">
      <c r="A353" s="207" t="s">
        <v>878</v>
      </c>
      <c r="B353" s="207"/>
      <c r="C353" s="207"/>
      <c r="D353" s="207"/>
      <c r="E353" s="207"/>
      <c r="F353" s="207"/>
      <c r="G353" s="207"/>
      <c r="H353" s="207"/>
      <c r="I353" s="207"/>
      <c r="J353" s="207"/>
      <c r="K353" s="33"/>
      <c r="L353" s="33"/>
      <c r="M353" s="33"/>
      <c r="N353" s="103"/>
    </row>
    <row r="354" spans="1:14" ht="15" customHeight="1">
      <c r="A354" s="48" t="s">
        <v>879</v>
      </c>
      <c r="B354" s="39" t="s">
        <v>475</v>
      </c>
      <c r="C354" s="210" t="s">
        <v>875</v>
      </c>
      <c r="D354" s="210"/>
      <c r="E354" s="210"/>
      <c r="F354" s="210"/>
      <c r="G354" s="39" t="s">
        <v>477</v>
      </c>
      <c r="H354" s="224">
        <v>0.1</v>
      </c>
      <c r="I354" s="224"/>
      <c r="J354" s="11">
        <f t="shared" si="8"/>
        <v>330388.1</v>
      </c>
      <c r="K354" s="66"/>
      <c r="L354" s="15"/>
      <c r="M354" s="55"/>
      <c r="N354" s="104">
        <v>287294</v>
      </c>
    </row>
    <row r="355" spans="1:14" ht="15" customHeight="1">
      <c r="A355" s="48" t="s">
        <v>880</v>
      </c>
      <c r="B355" s="39" t="s">
        <v>475</v>
      </c>
      <c r="C355" s="210" t="s">
        <v>875</v>
      </c>
      <c r="D355" s="210"/>
      <c r="E355" s="210"/>
      <c r="F355" s="210"/>
      <c r="G355" s="39" t="s">
        <v>477</v>
      </c>
      <c r="H355" s="225">
        <v>0.27</v>
      </c>
      <c r="I355" s="225"/>
      <c r="J355" s="11">
        <f t="shared" si="8"/>
        <v>1097564.5999999999</v>
      </c>
      <c r="K355" s="54"/>
      <c r="L355" s="15"/>
      <c r="M355" s="55"/>
      <c r="N355" s="104">
        <v>954404</v>
      </c>
    </row>
    <row r="356" spans="1:14" ht="15" customHeight="1">
      <c r="A356" s="48" t="s">
        <v>881</v>
      </c>
      <c r="B356" s="39" t="s">
        <v>475</v>
      </c>
      <c r="C356" s="210" t="s">
        <v>875</v>
      </c>
      <c r="D356" s="210"/>
      <c r="E356" s="210"/>
      <c r="F356" s="210"/>
      <c r="G356" s="39" t="s">
        <v>477</v>
      </c>
      <c r="H356" s="225">
        <v>0.55</v>
      </c>
      <c r="I356" s="225"/>
      <c r="J356" s="11">
        <f>N356*1.1</f>
        <v>1807271.4000000001</v>
      </c>
      <c r="K356" s="54"/>
      <c r="L356" s="15"/>
      <c r="M356" s="55"/>
      <c r="N356" s="104">
        <v>1642974</v>
      </c>
    </row>
    <row r="357" spans="1:14" ht="15.75">
      <c r="A357" s="207" t="s">
        <v>903</v>
      </c>
      <c r="B357" s="207"/>
      <c r="C357" s="207"/>
      <c r="D357" s="207"/>
      <c r="E357" s="207"/>
      <c r="F357" s="207"/>
      <c r="G357" s="207"/>
      <c r="H357" s="207"/>
      <c r="I357" s="207"/>
      <c r="J357" s="207"/>
      <c r="K357" s="33"/>
      <c r="L357" s="33"/>
      <c r="M357" s="33"/>
      <c r="N357" s="103"/>
    </row>
    <row r="358" spans="1:14" ht="15" customHeight="1">
      <c r="A358" s="49" t="s">
        <v>882</v>
      </c>
      <c r="B358" s="43" t="s">
        <v>883</v>
      </c>
      <c r="C358" s="206" t="s">
        <v>884</v>
      </c>
      <c r="D358" s="206"/>
      <c r="E358" s="206"/>
      <c r="F358" s="206"/>
      <c r="G358" s="43" t="s">
        <v>477</v>
      </c>
      <c r="H358" s="211">
        <v>0.146</v>
      </c>
      <c r="I358" s="211"/>
      <c r="J358" s="11">
        <f t="shared" si="8"/>
        <v>188263.05</v>
      </c>
      <c r="K358" s="65"/>
      <c r="L358" s="15"/>
      <c r="M358" s="55"/>
      <c r="N358" s="106">
        <v>163707</v>
      </c>
    </row>
    <row r="359" spans="1:14" ht="15" customHeight="1">
      <c r="A359" s="49" t="s">
        <v>885</v>
      </c>
      <c r="B359" s="43" t="s">
        <v>883</v>
      </c>
      <c r="C359" s="206" t="s">
        <v>884</v>
      </c>
      <c r="D359" s="206"/>
      <c r="E359" s="206"/>
      <c r="F359" s="206"/>
      <c r="G359" s="43" t="s">
        <v>477</v>
      </c>
      <c r="H359" s="211">
        <v>0.195</v>
      </c>
      <c r="I359" s="211"/>
      <c r="J359" s="11">
        <f t="shared" si="8"/>
        <v>249161.3</v>
      </c>
      <c r="K359" s="65"/>
      <c r="L359" s="15"/>
      <c r="M359" s="55"/>
      <c r="N359" s="106">
        <v>216662</v>
      </c>
    </row>
    <row r="360" spans="1:14" ht="15" customHeight="1">
      <c r="A360" s="49" t="s">
        <v>886</v>
      </c>
      <c r="B360" s="43" t="s">
        <v>883</v>
      </c>
      <c r="C360" s="206" t="s">
        <v>884</v>
      </c>
      <c r="D360" s="206"/>
      <c r="E360" s="206"/>
      <c r="F360" s="206"/>
      <c r="G360" s="43" t="s">
        <v>477</v>
      </c>
      <c r="H360" s="211">
        <v>0.244</v>
      </c>
      <c r="I360" s="211"/>
      <c r="J360" s="11">
        <f t="shared" si="8"/>
        <v>301442.6</v>
      </c>
      <c r="K360" s="65"/>
      <c r="L360" s="15"/>
      <c r="M360" s="55"/>
      <c r="N360" s="106">
        <v>262124</v>
      </c>
    </row>
    <row r="361" spans="1:14" ht="15" customHeight="1">
      <c r="A361" s="49" t="s">
        <v>887</v>
      </c>
      <c r="B361" s="43" t="s">
        <v>883</v>
      </c>
      <c r="C361" s="206" t="s">
        <v>884</v>
      </c>
      <c r="D361" s="206"/>
      <c r="E361" s="206"/>
      <c r="F361" s="206"/>
      <c r="G361" s="43" t="s">
        <v>477</v>
      </c>
      <c r="H361" s="211">
        <v>0.293</v>
      </c>
      <c r="I361" s="211"/>
      <c r="J361" s="11">
        <f t="shared" si="8"/>
        <v>368716.44999999995</v>
      </c>
      <c r="K361" s="65"/>
      <c r="L361" s="15"/>
      <c r="M361" s="55"/>
      <c r="N361" s="106">
        <v>320623</v>
      </c>
    </row>
    <row r="362" spans="1:14" ht="15" customHeight="1">
      <c r="A362" s="49" t="s">
        <v>888</v>
      </c>
      <c r="B362" s="43" t="s">
        <v>883</v>
      </c>
      <c r="C362" s="206" t="s">
        <v>884</v>
      </c>
      <c r="D362" s="206"/>
      <c r="E362" s="206"/>
      <c r="F362" s="206"/>
      <c r="G362" s="43" t="s">
        <v>477</v>
      </c>
      <c r="H362" s="209">
        <v>0.1</v>
      </c>
      <c r="I362" s="209"/>
      <c r="J362" s="11">
        <f t="shared" si="8"/>
        <v>132554.75</v>
      </c>
      <c r="K362" s="66"/>
      <c r="L362" s="15"/>
      <c r="M362" s="55"/>
      <c r="N362" s="106">
        <v>115265</v>
      </c>
    </row>
    <row r="363" spans="1:14" ht="15" customHeight="1">
      <c r="A363" s="49" t="s">
        <v>889</v>
      </c>
      <c r="B363" s="43" t="s">
        <v>883</v>
      </c>
      <c r="C363" s="206" t="s">
        <v>884</v>
      </c>
      <c r="D363" s="206"/>
      <c r="E363" s="206"/>
      <c r="F363" s="206"/>
      <c r="G363" s="43" t="s">
        <v>477</v>
      </c>
      <c r="H363" s="211">
        <v>0.203</v>
      </c>
      <c r="I363" s="211"/>
      <c r="J363" s="11">
        <f t="shared" si="8"/>
        <v>254100.55</v>
      </c>
      <c r="K363" s="65"/>
      <c r="L363" s="15"/>
      <c r="M363" s="55"/>
      <c r="N363" s="106">
        <v>220957</v>
      </c>
    </row>
    <row r="364" spans="1:14" ht="15" customHeight="1">
      <c r="A364" s="49" t="s">
        <v>890</v>
      </c>
      <c r="B364" s="43" t="s">
        <v>883</v>
      </c>
      <c r="C364" s="206" t="s">
        <v>884</v>
      </c>
      <c r="D364" s="206"/>
      <c r="E364" s="206"/>
      <c r="F364" s="206"/>
      <c r="G364" s="43" t="s">
        <v>477</v>
      </c>
      <c r="H364" s="211">
        <v>0.127</v>
      </c>
      <c r="I364" s="211"/>
      <c r="J364" s="11">
        <f t="shared" si="8"/>
        <v>172054.94999999998</v>
      </c>
      <c r="K364" s="65"/>
      <c r="L364" s="15"/>
      <c r="M364" s="55"/>
      <c r="N364" s="106">
        <v>149613</v>
      </c>
    </row>
    <row r="365" spans="1:14" ht="15" customHeight="1">
      <c r="A365" s="49" t="s">
        <v>891</v>
      </c>
      <c r="B365" s="43" t="s">
        <v>883</v>
      </c>
      <c r="C365" s="206" t="s">
        <v>884</v>
      </c>
      <c r="D365" s="206"/>
      <c r="E365" s="206"/>
      <c r="F365" s="206"/>
      <c r="G365" s="43" t="s">
        <v>477</v>
      </c>
      <c r="H365" s="211">
        <v>0.265</v>
      </c>
      <c r="I365" s="211"/>
      <c r="J365" s="11">
        <f t="shared" si="8"/>
        <v>332719.14999999997</v>
      </c>
      <c r="K365" s="65"/>
      <c r="L365" s="15"/>
      <c r="M365" s="55"/>
      <c r="N365" s="106">
        <v>289321</v>
      </c>
    </row>
    <row r="366" spans="1:14" ht="15" customHeight="1">
      <c r="A366" s="49" t="s">
        <v>892</v>
      </c>
      <c r="B366" s="43" t="s">
        <v>883</v>
      </c>
      <c r="C366" s="206" t="s">
        <v>884</v>
      </c>
      <c r="D366" s="206"/>
      <c r="E366" s="206"/>
      <c r="F366" s="206"/>
      <c r="G366" s="43" t="s">
        <v>477</v>
      </c>
      <c r="H366" s="211">
        <v>0.159</v>
      </c>
      <c r="I366" s="211"/>
      <c r="J366" s="11">
        <f t="shared" si="8"/>
        <v>197620.59999999998</v>
      </c>
      <c r="K366" s="65"/>
      <c r="L366" s="15"/>
      <c r="M366" s="55"/>
      <c r="N366" s="106">
        <v>171844</v>
      </c>
    </row>
    <row r="367" spans="1:14" ht="15" customHeight="1">
      <c r="A367" s="49" t="s">
        <v>893</v>
      </c>
      <c r="B367" s="43" t="s">
        <v>883</v>
      </c>
      <c r="C367" s="206" t="s">
        <v>884</v>
      </c>
      <c r="D367" s="206"/>
      <c r="E367" s="206"/>
      <c r="F367" s="206"/>
      <c r="G367" s="43" t="s">
        <v>477</v>
      </c>
      <c r="H367" s="211">
        <v>0.331</v>
      </c>
      <c r="I367" s="211"/>
      <c r="J367" s="11">
        <f t="shared" si="8"/>
        <v>411551.64999999997</v>
      </c>
      <c r="K367" s="65"/>
      <c r="L367" s="15"/>
      <c r="M367" s="55"/>
      <c r="N367" s="106">
        <v>357871</v>
      </c>
    </row>
    <row r="368" spans="1:14" ht="15" customHeight="1">
      <c r="A368" s="49" t="s">
        <v>894</v>
      </c>
      <c r="B368" s="43" t="s">
        <v>883</v>
      </c>
      <c r="C368" s="206" t="s">
        <v>884</v>
      </c>
      <c r="D368" s="206"/>
      <c r="E368" s="206"/>
      <c r="F368" s="206"/>
      <c r="G368" s="43" t="s">
        <v>477</v>
      </c>
      <c r="H368" s="211">
        <v>0.191</v>
      </c>
      <c r="I368" s="211"/>
      <c r="J368" s="11">
        <f t="shared" si="8"/>
        <v>241831.19999999998</v>
      </c>
      <c r="K368" s="65"/>
      <c r="L368" s="15"/>
      <c r="M368" s="55"/>
      <c r="N368" s="106">
        <v>210288</v>
      </c>
    </row>
    <row r="369" spans="1:14" ht="15" customHeight="1">
      <c r="A369" s="49" t="s">
        <v>895</v>
      </c>
      <c r="B369" s="43" t="s">
        <v>883</v>
      </c>
      <c r="C369" s="206" t="s">
        <v>884</v>
      </c>
      <c r="D369" s="206"/>
      <c r="E369" s="206"/>
      <c r="F369" s="206"/>
      <c r="G369" s="43" t="s">
        <v>477</v>
      </c>
      <c r="H369" s="211">
        <v>0.398</v>
      </c>
      <c r="I369" s="211"/>
      <c r="J369" s="11">
        <f t="shared" si="8"/>
        <v>489896.55</v>
      </c>
      <c r="K369" s="65"/>
      <c r="L369" s="15"/>
      <c r="M369" s="55"/>
      <c r="N369" s="106">
        <v>425997</v>
      </c>
    </row>
    <row r="370" spans="1:14" ht="15" customHeight="1">
      <c r="A370" s="49" t="s">
        <v>896</v>
      </c>
      <c r="B370" s="43" t="s">
        <v>883</v>
      </c>
      <c r="C370" s="206" t="s">
        <v>884</v>
      </c>
      <c r="D370" s="206"/>
      <c r="E370" s="206"/>
      <c r="F370" s="206"/>
      <c r="G370" s="43" t="s">
        <v>477</v>
      </c>
      <c r="H370" s="211">
        <v>0.406</v>
      </c>
      <c r="I370" s="211"/>
      <c r="J370" s="11">
        <f t="shared" si="8"/>
        <v>451532.55</v>
      </c>
      <c r="K370" s="65"/>
      <c r="L370" s="15"/>
      <c r="M370" s="55"/>
      <c r="N370" s="106">
        <v>392637</v>
      </c>
    </row>
    <row r="371" spans="1:14" ht="15" customHeight="1">
      <c r="A371" s="49" t="s">
        <v>897</v>
      </c>
      <c r="B371" s="43" t="s">
        <v>883</v>
      </c>
      <c r="C371" s="206" t="s">
        <v>884</v>
      </c>
      <c r="D371" s="206"/>
      <c r="E371" s="206"/>
      <c r="F371" s="206"/>
      <c r="G371" s="43" t="s">
        <v>477</v>
      </c>
      <c r="H371" s="211">
        <v>0.543</v>
      </c>
      <c r="I371" s="211"/>
      <c r="J371" s="11">
        <f>N371*1.1</f>
        <v>588733.2000000001</v>
      </c>
      <c r="K371" s="65"/>
      <c r="L371" s="15"/>
      <c r="M371" s="55"/>
      <c r="N371" s="106">
        <v>535212</v>
      </c>
    </row>
    <row r="372" spans="1:14" ht="15" customHeight="1">
      <c r="A372" s="49" t="s">
        <v>898</v>
      </c>
      <c r="B372" s="43" t="s">
        <v>883</v>
      </c>
      <c r="C372" s="206" t="s">
        <v>884</v>
      </c>
      <c r="D372" s="206"/>
      <c r="E372" s="206"/>
      <c r="F372" s="206"/>
      <c r="G372" s="43" t="s">
        <v>477</v>
      </c>
      <c r="H372" s="211">
        <v>0.679</v>
      </c>
      <c r="I372" s="211"/>
      <c r="J372" s="11">
        <f>N372*1.07</f>
        <v>699451.51</v>
      </c>
      <c r="K372" s="65"/>
      <c r="L372" s="15"/>
      <c r="M372" s="55"/>
      <c r="N372" s="106">
        <v>653693</v>
      </c>
    </row>
    <row r="373" spans="1:14" ht="15" customHeight="1">
      <c r="A373" s="49" t="s">
        <v>899</v>
      </c>
      <c r="B373" s="43" t="s">
        <v>883</v>
      </c>
      <c r="C373" s="206" t="s">
        <v>884</v>
      </c>
      <c r="D373" s="206"/>
      <c r="E373" s="206"/>
      <c r="F373" s="206"/>
      <c r="G373" s="43" t="s">
        <v>477</v>
      </c>
      <c r="H373" s="211">
        <v>0.815</v>
      </c>
      <c r="I373" s="211"/>
      <c r="J373" s="11">
        <f>N373*1.07</f>
        <v>833632.7200000001</v>
      </c>
      <c r="K373" s="65"/>
      <c r="L373" s="15"/>
      <c r="M373" s="55"/>
      <c r="N373" s="106">
        <v>779096</v>
      </c>
    </row>
    <row r="374" spans="1:14" ht="15" customHeight="1">
      <c r="A374" s="49" t="s">
        <v>900</v>
      </c>
      <c r="B374" s="43" t="s">
        <v>883</v>
      </c>
      <c r="C374" s="206" t="s">
        <v>884</v>
      </c>
      <c r="D374" s="206"/>
      <c r="E374" s="206"/>
      <c r="F374" s="206"/>
      <c r="G374" s="43" t="s">
        <v>477</v>
      </c>
      <c r="H374" s="211">
        <v>0.066</v>
      </c>
      <c r="I374" s="211"/>
      <c r="J374" s="11">
        <f t="shared" si="8"/>
        <v>92791.2</v>
      </c>
      <c r="K374" s="65"/>
      <c r="L374" s="15"/>
      <c r="M374" s="55"/>
      <c r="N374" s="106">
        <v>80688</v>
      </c>
    </row>
    <row r="375" spans="1:14" ht="15" customHeight="1">
      <c r="A375" s="49" t="s">
        <v>901</v>
      </c>
      <c r="B375" s="43" t="s">
        <v>883</v>
      </c>
      <c r="C375" s="206" t="s">
        <v>884</v>
      </c>
      <c r="D375" s="206"/>
      <c r="E375" s="206"/>
      <c r="F375" s="206"/>
      <c r="G375" s="43" t="s">
        <v>477</v>
      </c>
      <c r="H375" s="211">
        <v>0.133</v>
      </c>
      <c r="I375" s="211"/>
      <c r="J375" s="11">
        <f t="shared" si="8"/>
        <v>178169.5</v>
      </c>
      <c r="K375" s="65"/>
      <c r="L375" s="15"/>
      <c r="M375" s="55"/>
      <c r="N375" s="106">
        <v>154930</v>
      </c>
    </row>
    <row r="376" spans="1:14" ht="15" customHeight="1">
      <c r="A376" s="49" t="s">
        <v>902</v>
      </c>
      <c r="B376" s="43" t="s">
        <v>883</v>
      </c>
      <c r="C376" s="206" t="s">
        <v>884</v>
      </c>
      <c r="D376" s="206"/>
      <c r="E376" s="206"/>
      <c r="F376" s="206"/>
      <c r="G376" s="43" t="s">
        <v>477</v>
      </c>
      <c r="H376" s="211">
        <v>0.098</v>
      </c>
      <c r="I376" s="211"/>
      <c r="J376" s="11">
        <f t="shared" si="8"/>
        <v>134820.25</v>
      </c>
      <c r="K376" s="65"/>
      <c r="L376" s="15"/>
      <c r="M376" s="55"/>
      <c r="N376" s="106">
        <v>117235</v>
      </c>
    </row>
    <row r="377" spans="1:14" ht="15.75">
      <c r="A377" s="223" t="s">
        <v>904</v>
      </c>
      <c r="B377" s="223"/>
      <c r="C377" s="223"/>
      <c r="D377" s="223"/>
      <c r="E377" s="223"/>
      <c r="F377" s="223"/>
      <c r="G377" s="223"/>
      <c r="H377" s="223"/>
      <c r="I377" s="223"/>
      <c r="J377" s="223"/>
      <c r="K377" s="33"/>
      <c r="L377" s="33"/>
      <c r="M377" s="33"/>
      <c r="N377" s="103"/>
    </row>
    <row r="378" spans="1:14" ht="15" customHeight="1">
      <c r="A378" s="213" t="s">
        <v>905</v>
      </c>
      <c r="B378" s="213"/>
      <c r="C378" s="206" t="s">
        <v>906</v>
      </c>
      <c r="D378" s="206"/>
      <c r="E378" s="206"/>
      <c r="F378" s="206"/>
      <c r="G378" s="43" t="s">
        <v>477</v>
      </c>
      <c r="H378" s="211">
        <v>0.289</v>
      </c>
      <c r="I378" s="211"/>
      <c r="J378" s="11">
        <f t="shared" si="8"/>
        <v>465943.19999999995</v>
      </c>
      <c r="K378" s="65"/>
      <c r="L378" s="15"/>
      <c r="M378" s="55"/>
      <c r="N378" s="106">
        <v>405168</v>
      </c>
    </row>
    <row r="379" spans="1:14" ht="15" customHeight="1">
      <c r="A379" s="213" t="s">
        <v>907</v>
      </c>
      <c r="B379" s="213"/>
      <c r="C379" s="206" t="s">
        <v>906</v>
      </c>
      <c r="D379" s="206"/>
      <c r="E379" s="206"/>
      <c r="F379" s="206"/>
      <c r="G379" s="43" t="s">
        <v>477</v>
      </c>
      <c r="H379" s="211">
        <v>0.607</v>
      </c>
      <c r="I379" s="211"/>
      <c r="J379" s="11">
        <f t="shared" si="8"/>
        <v>874072.45</v>
      </c>
      <c r="K379" s="65"/>
      <c r="L379" s="15"/>
      <c r="M379" s="55"/>
      <c r="N379" s="106">
        <v>760063</v>
      </c>
    </row>
    <row r="380" spans="1:14" ht="15" customHeight="1">
      <c r="A380" s="213" t="s">
        <v>908</v>
      </c>
      <c r="B380" s="213"/>
      <c r="C380" s="206" t="s">
        <v>906</v>
      </c>
      <c r="D380" s="206"/>
      <c r="E380" s="206"/>
      <c r="F380" s="206"/>
      <c r="G380" s="43" t="s">
        <v>477</v>
      </c>
      <c r="H380" s="211">
        <v>0.766</v>
      </c>
      <c r="I380" s="211"/>
      <c r="J380" s="11">
        <f t="shared" si="8"/>
        <v>1130510.95</v>
      </c>
      <c r="K380" s="65"/>
      <c r="L380" s="15"/>
      <c r="M380" s="55"/>
      <c r="N380" s="106">
        <v>983053</v>
      </c>
    </row>
    <row r="381" spans="1:14" ht="15" customHeight="1">
      <c r="A381" s="213" t="s">
        <v>909</v>
      </c>
      <c r="B381" s="213"/>
      <c r="C381" s="206" t="s">
        <v>906</v>
      </c>
      <c r="D381" s="206"/>
      <c r="E381" s="206"/>
      <c r="F381" s="206"/>
      <c r="G381" s="43" t="s">
        <v>477</v>
      </c>
      <c r="H381" s="211">
        <v>0.321</v>
      </c>
      <c r="I381" s="211"/>
      <c r="J381" s="11">
        <f t="shared" si="8"/>
        <v>518024.39999999997</v>
      </c>
      <c r="K381" s="65"/>
      <c r="L381" s="15"/>
      <c r="M381" s="55"/>
      <c r="N381" s="106">
        <v>450456</v>
      </c>
    </row>
    <row r="382" spans="1:14" ht="15" customHeight="1">
      <c r="A382" s="213" t="s">
        <v>910</v>
      </c>
      <c r="B382" s="213"/>
      <c r="C382" s="206" t="s">
        <v>906</v>
      </c>
      <c r="D382" s="206"/>
      <c r="E382" s="206"/>
      <c r="F382" s="206"/>
      <c r="G382" s="43" t="s">
        <v>477</v>
      </c>
      <c r="H382" s="211">
        <v>0.676</v>
      </c>
      <c r="I382" s="211"/>
      <c r="J382" s="11">
        <f t="shared" si="8"/>
        <v>974852.7</v>
      </c>
      <c r="K382" s="65"/>
      <c r="L382" s="15"/>
      <c r="M382" s="55"/>
      <c r="N382" s="106">
        <v>847698</v>
      </c>
    </row>
    <row r="383" spans="1:14" ht="15" customHeight="1">
      <c r="A383" s="213" t="s">
        <v>911</v>
      </c>
      <c r="B383" s="213"/>
      <c r="C383" s="206" t="s">
        <v>906</v>
      </c>
      <c r="D383" s="206"/>
      <c r="E383" s="206"/>
      <c r="F383" s="206"/>
      <c r="G383" s="43" t="s">
        <v>477</v>
      </c>
      <c r="H383" s="211">
        <v>0.852</v>
      </c>
      <c r="I383" s="211"/>
      <c r="J383" s="11">
        <f t="shared" si="8"/>
        <v>1258387.5</v>
      </c>
      <c r="K383" s="65"/>
      <c r="L383" s="15"/>
      <c r="M383" s="55"/>
      <c r="N383" s="106">
        <v>1094250</v>
      </c>
    </row>
    <row r="384" spans="1:14" ht="15" customHeight="1">
      <c r="A384" s="213" t="s">
        <v>912</v>
      </c>
      <c r="B384" s="213"/>
      <c r="C384" s="206" t="s">
        <v>906</v>
      </c>
      <c r="D384" s="206"/>
      <c r="E384" s="206"/>
      <c r="F384" s="206"/>
      <c r="G384" s="43" t="s">
        <v>477</v>
      </c>
      <c r="H384" s="211">
        <v>0.325</v>
      </c>
      <c r="I384" s="211"/>
      <c r="J384" s="11">
        <f t="shared" si="8"/>
        <v>523583.49999999994</v>
      </c>
      <c r="K384" s="65"/>
      <c r="L384" s="15"/>
      <c r="M384" s="55"/>
      <c r="N384" s="106">
        <v>455290</v>
      </c>
    </row>
    <row r="385" spans="1:14" ht="15" customHeight="1">
      <c r="A385" s="213" t="s">
        <v>913</v>
      </c>
      <c r="B385" s="213"/>
      <c r="C385" s="206" t="s">
        <v>906</v>
      </c>
      <c r="D385" s="206"/>
      <c r="E385" s="206"/>
      <c r="F385" s="206"/>
      <c r="G385" s="43" t="s">
        <v>477</v>
      </c>
      <c r="H385" s="211">
        <v>0.683</v>
      </c>
      <c r="I385" s="211"/>
      <c r="J385" s="11">
        <f t="shared" si="8"/>
        <v>984534.5499999999</v>
      </c>
      <c r="K385" s="65"/>
      <c r="L385" s="15"/>
      <c r="M385" s="55"/>
      <c r="N385" s="106">
        <v>856117</v>
      </c>
    </row>
    <row r="386" spans="1:14" ht="15" customHeight="1">
      <c r="A386" s="213" t="s">
        <v>914</v>
      </c>
      <c r="B386" s="213"/>
      <c r="C386" s="206" t="s">
        <v>906</v>
      </c>
      <c r="D386" s="206"/>
      <c r="E386" s="206"/>
      <c r="F386" s="206"/>
      <c r="G386" s="43" t="s">
        <v>477</v>
      </c>
      <c r="H386" s="211">
        <v>0.861</v>
      </c>
      <c r="I386" s="211"/>
      <c r="J386" s="11">
        <f t="shared" si="8"/>
        <v>1272862.5499999998</v>
      </c>
      <c r="K386" s="65"/>
      <c r="L386" s="15"/>
      <c r="M386" s="55"/>
      <c r="N386" s="106">
        <v>1106837</v>
      </c>
    </row>
    <row r="387" spans="1:14" ht="15" customHeight="1">
      <c r="A387" s="213" t="s">
        <v>915</v>
      </c>
      <c r="B387" s="213"/>
      <c r="C387" s="206" t="s">
        <v>906</v>
      </c>
      <c r="D387" s="206"/>
      <c r="E387" s="206"/>
      <c r="F387" s="206"/>
      <c r="G387" s="43" t="s">
        <v>477</v>
      </c>
      <c r="H387" s="211">
        <v>0.334</v>
      </c>
      <c r="I387" s="211"/>
      <c r="J387" s="11">
        <f t="shared" si="8"/>
        <v>538798</v>
      </c>
      <c r="K387" s="65"/>
      <c r="L387" s="15"/>
      <c r="M387" s="55"/>
      <c r="N387" s="106">
        <v>468520</v>
      </c>
    </row>
    <row r="388" spans="1:14" ht="15" customHeight="1">
      <c r="A388" s="213" t="s">
        <v>916</v>
      </c>
      <c r="B388" s="213"/>
      <c r="C388" s="206" t="s">
        <v>906</v>
      </c>
      <c r="D388" s="206"/>
      <c r="E388" s="206"/>
      <c r="F388" s="206"/>
      <c r="G388" s="43" t="s">
        <v>477</v>
      </c>
      <c r="H388" s="211">
        <v>0.703</v>
      </c>
      <c r="I388" s="211"/>
      <c r="J388" s="11">
        <f t="shared" si="8"/>
        <v>1013172.9999999999</v>
      </c>
      <c r="K388" s="65"/>
      <c r="L388" s="15"/>
      <c r="M388" s="55"/>
      <c r="N388" s="106">
        <v>881020</v>
      </c>
    </row>
    <row r="389" spans="1:14" ht="15" customHeight="1">
      <c r="A389" s="213" t="s">
        <v>917</v>
      </c>
      <c r="B389" s="213"/>
      <c r="C389" s="206" t="s">
        <v>906</v>
      </c>
      <c r="D389" s="206"/>
      <c r="E389" s="206"/>
      <c r="F389" s="206"/>
      <c r="G389" s="43" t="s">
        <v>477</v>
      </c>
      <c r="H389" s="211">
        <v>0.887</v>
      </c>
      <c r="I389" s="211"/>
      <c r="J389" s="11">
        <f t="shared" si="8"/>
        <v>1313282.75</v>
      </c>
      <c r="K389" s="65"/>
      <c r="L389" s="15"/>
      <c r="M389" s="55"/>
      <c r="N389" s="106">
        <v>1141985</v>
      </c>
    </row>
    <row r="390" spans="1:14" ht="15" customHeight="1">
      <c r="A390" s="213" t="s">
        <v>918</v>
      </c>
      <c r="B390" s="213"/>
      <c r="C390" s="206" t="s">
        <v>906</v>
      </c>
      <c r="D390" s="206"/>
      <c r="E390" s="206"/>
      <c r="F390" s="206"/>
      <c r="G390" s="43" t="s">
        <v>477</v>
      </c>
      <c r="H390" s="211">
        <v>0.361</v>
      </c>
      <c r="I390" s="211"/>
      <c r="J390" s="11">
        <f t="shared" si="8"/>
        <v>582003.5</v>
      </c>
      <c r="K390" s="65"/>
      <c r="L390" s="15"/>
      <c r="M390" s="55"/>
      <c r="N390" s="106">
        <v>506090</v>
      </c>
    </row>
    <row r="391" spans="1:14" ht="15" customHeight="1">
      <c r="A391" s="213" t="s">
        <v>919</v>
      </c>
      <c r="B391" s="213"/>
      <c r="C391" s="206" t="s">
        <v>906</v>
      </c>
      <c r="D391" s="206"/>
      <c r="E391" s="206"/>
      <c r="F391" s="206"/>
      <c r="G391" s="43" t="s">
        <v>477</v>
      </c>
      <c r="H391" s="211">
        <v>0.957</v>
      </c>
      <c r="I391" s="211"/>
      <c r="J391" s="11">
        <f t="shared" si="8"/>
        <v>1415170.45</v>
      </c>
      <c r="K391" s="65"/>
      <c r="L391" s="15"/>
      <c r="M391" s="55"/>
      <c r="N391" s="106">
        <v>1230583</v>
      </c>
    </row>
    <row r="392" spans="1:14" ht="15" customHeight="1">
      <c r="A392" s="213" t="s">
        <v>920</v>
      </c>
      <c r="B392" s="213"/>
      <c r="C392" s="206" t="s">
        <v>906</v>
      </c>
      <c r="D392" s="206"/>
      <c r="E392" s="206"/>
      <c r="F392" s="206"/>
      <c r="G392" s="43" t="s">
        <v>477</v>
      </c>
      <c r="H392" s="211">
        <v>0.379</v>
      </c>
      <c r="I392" s="211"/>
      <c r="J392" s="11">
        <f t="shared" si="8"/>
        <v>611322.75</v>
      </c>
      <c r="K392" s="65"/>
      <c r="L392" s="15"/>
      <c r="M392" s="55"/>
      <c r="N392" s="106">
        <v>531585</v>
      </c>
    </row>
    <row r="393" spans="1:14" ht="15" customHeight="1">
      <c r="A393" s="213" t="s">
        <v>921</v>
      </c>
      <c r="B393" s="213"/>
      <c r="C393" s="206" t="s">
        <v>906</v>
      </c>
      <c r="D393" s="206"/>
      <c r="E393" s="206"/>
      <c r="F393" s="206"/>
      <c r="G393" s="43" t="s">
        <v>477</v>
      </c>
      <c r="H393" s="211">
        <v>0.797</v>
      </c>
      <c r="I393" s="211"/>
      <c r="J393" s="11">
        <f t="shared" si="8"/>
        <v>1148768.3499999999</v>
      </c>
      <c r="K393" s="65"/>
      <c r="L393" s="15"/>
      <c r="M393" s="55"/>
      <c r="N393" s="106">
        <v>998929</v>
      </c>
    </row>
    <row r="394" spans="1:14" ht="15" customHeight="1">
      <c r="A394" s="213" t="s">
        <v>922</v>
      </c>
      <c r="B394" s="213"/>
      <c r="C394" s="206" t="s">
        <v>906</v>
      </c>
      <c r="D394" s="206"/>
      <c r="E394" s="206"/>
      <c r="F394" s="206"/>
      <c r="G394" s="43" t="s">
        <v>477</v>
      </c>
      <c r="H394" s="211">
        <v>1.005</v>
      </c>
      <c r="I394" s="211"/>
      <c r="J394" s="11">
        <f t="shared" si="8"/>
        <v>1485977.0999999999</v>
      </c>
      <c r="K394" s="65"/>
      <c r="L394" s="15"/>
      <c r="M394" s="55"/>
      <c r="N394" s="106">
        <v>1292154</v>
      </c>
    </row>
    <row r="395" spans="1:14" ht="15" customHeight="1">
      <c r="A395" s="213" t="s">
        <v>923</v>
      </c>
      <c r="B395" s="213"/>
      <c r="C395" s="206" t="s">
        <v>906</v>
      </c>
      <c r="D395" s="206"/>
      <c r="E395" s="206"/>
      <c r="F395" s="206"/>
      <c r="G395" s="43" t="s">
        <v>477</v>
      </c>
      <c r="H395" s="211">
        <v>0.398</v>
      </c>
      <c r="I395" s="211"/>
      <c r="J395" s="11">
        <f t="shared" si="8"/>
        <v>641021.5</v>
      </c>
      <c r="K395" s="65"/>
      <c r="L395" s="15"/>
      <c r="M395" s="55"/>
      <c r="N395" s="106">
        <v>557410</v>
      </c>
    </row>
    <row r="396" spans="1:14" ht="15" customHeight="1">
      <c r="A396" s="213" t="s">
        <v>924</v>
      </c>
      <c r="B396" s="213"/>
      <c r="C396" s="206" t="s">
        <v>906</v>
      </c>
      <c r="D396" s="206"/>
      <c r="E396" s="206"/>
      <c r="F396" s="206"/>
      <c r="G396" s="43" t="s">
        <v>477</v>
      </c>
      <c r="H396" s="215">
        <v>0.835</v>
      </c>
      <c r="I396" s="216"/>
      <c r="J396" s="11">
        <f t="shared" si="8"/>
        <v>1203005.7999999998</v>
      </c>
      <c r="K396" s="65"/>
      <c r="L396" s="15"/>
      <c r="M396" s="55"/>
      <c r="N396" s="106">
        <v>1046092</v>
      </c>
    </row>
    <row r="397" spans="1:14" ht="15" customHeight="1">
      <c r="A397" s="213" t="s">
        <v>925</v>
      </c>
      <c r="B397" s="213"/>
      <c r="C397" s="206" t="s">
        <v>906</v>
      </c>
      <c r="D397" s="206"/>
      <c r="E397" s="206"/>
      <c r="F397" s="206"/>
      <c r="G397" s="43" t="s">
        <v>477</v>
      </c>
      <c r="H397" s="215">
        <v>1.053</v>
      </c>
      <c r="I397" s="216"/>
      <c r="J397" s="11">
        <f t="shared" si="8"/>
        <v>1557048.2499999998</v>
      </c>
      <c r="K397" s="65"/>
      <c r="L397" s="15"/>
      <c r="M397" s="55"/>
      <c r="N397" s="106">
        <v>1353955</v>
      </c>
    </row>
    <row r="398" spans="1:14" ht="15" customHeight="1">
      <c r="A398" s="213" t="s">
        <v>926</v>
      </c>
      <c r="B398" s="213"/>
      <c r="C398" s="206" t="s">
        <v>906</v>
      </c>
      <c r="D398" s="206"/>
      <c r="E398" s="206"/>
      <c r="F398" s="206"/>
      <c r="G398" s="43" t="s">
        <v>477</v>
      </c>
      <c r="H398" s="215">
        <v>0.439</v>
      </c>
      <c r="I398" s="216"/>
      <c r="J398" s="11">
        <f t="shared" si="8"/>
        <v>702242.8999999999</v>
      </c>
      <c r="K398" s="65"/>
      <c r="L398" s="15"/>
      <c r="M398" s="55"/>
      <c r="N398" s="106">
        <v>610646</v>
      </c>
    </row>
    <row r="399" spans="1:14" ht="15" customHeight="1">
      <c r="A399" s="213" t="s">
        <v>927</v>
      </c>
      <c r="B399" s="213"/>
      <c r="C399" s="206" t="s">
        <v>906</v>
      </c>
      <c r="D399" s="206"/>
      <c r="E399" s="206"/>
      <c r="F399" s="206"/>
      <c r="G399" s="43" t="s">
        <v>477</v>
      </c>
      <c r="H399" s="215">
        <v>0.911</v>
      </c>
      <c r="I399" s="216"/>
      <c r="J399" s="11">
        <f t="shared" si="8"/>
        <v>1313672.5999999999</v>
      </c>
      <c r="K399" s="65"/>
      <c r="L399" s="15"/>
      <c r="M399" s="55"/>
      <c r="N399" s="106">
        <v>1142324</v>
      </c>
    </row>
    <row r="400" spans="1:14" ht="15" customHeight="1">
      <c r="A400" s="213" t="s">
        <v>928</v>
      </c>
      <c r="B400" s="213"/>
      <c r="C400" s="206" t="s">
        <v>906</v>
      </c>
      <c r="D400" s="206"/>
      <c r="E400" s="206"/>
      <c r="F400" s="206"/>
      <c r="G400" s="43" t="s">
        <v>477</v>
      </c>
      <c r="H400" s="215">
        <v>1.148</v>
      </c>
      <c r="I400" s="216"/>
      <c r="J400" s="11">
        <f t="shared" si="8"/>
        <v>1698015.2499999998</v>
      </c>
      <c r="K400" s="65"/>
      <c r="L400" s="15"/>
      <c r="M400" s="55"/>
      <c r="N400" s="106">
        <v>1476535</v>
      </c>
    </row>
    <row r="401" spans="1:14" ht="15" customHeight="1">
      <c r="A401" s="213" t="s">
        <v>929</v>
      </c>
      <c r="B401" s="213"/>
      <c r="C401" s="206" t="s">
        <v>906</v>
      </c>
      <c r="D401" s="206"/>
      <c r="E401" s="206"/>
      <c r="F401" s="206"/>
      <c r="G401" s="43" t="s">
        <v>477</v>
      </c>
      <c r="H401" s="215">
        <v>0.469</v>
      </c>
      <c r="I401" s="216"/>
      <c r="J401" s="11">
        <f aca="true" t="shared" si="9" ref="J401:J464">N401*1.15</f>
        <v>757462.45</v>
      </c>
      <c r="K401" s="65"/>
      <c r="L401" s="15"/>
      <c r="M401" s="55"/>
      <c r="N401" s="106">
        <v>658663</v>
      </c>
    </row>
    <row r="402" spans="1:14" ht="15" customHeight="1">
      <c r="A402" s="213" t="s">
        <v>930</v>
      </c>
      <c r="B402" s="213"/>
      <c r="C402" s="206" t="s">
        <v>906</v>
      </c>
      <c r="D402" s="206"/>
      <c r="E402" s="206"/>
      <c r="F402" s="206"/>
      <c r="G402" s="43" t="s">
        <v>477</v>
      </c>
      <c r="H402" s="215">
        <v>0.987</v>
      </c>
      <c r="I402" s="216"/>
      <c r="J402" s="11">
        <f t="shared" si="9"/>
        <v>1423244.5999999999</v>
      </c>
      <c r="K402" s="65"/>
      <c r="L402" s="15"/>
      <c r="M402" s="55"/>
      <c r="N402" s="106">
        <v>1237604</v>
      </c>
    </row>
    <row r="403" spans="1:14" ht="15" customHeight="1">
      <c r="A403" s="213" t="s">
        <v>931</v>
      </c>
      <c r="B403" s="213"/>
      <c r="C403" s="206" t="s">
        <v>906</v>
      </c>
      <c r="D403" s="206"/>
      <c r="E403" s="206"/>
      <c r="F403" s="206"/>
      <c r="G403" s="43" t="s">
        <v>477</v>
      </c>
      <c r="H403" s="215">
        <v>1.244</v>
      </c>
      <c r="I403" s="216"/>
      <c r="J403" s="11">
        <f t="shared" si="9"/>
        <v>1839791.8499999999</v>
      </c>
      <c r="K403" s="65"/>
      <c r="L403" s="15"/>
      <c r="M403" s="55"/>
      <c r="N403" s="106">
        <v>1599819</v>
      </c>
    </row>
    <row r="404" spans="1:14" ht="15" customHeight="1">
      <c r="A404" s="213" t="s">
        <v>932</v>
      </c>
      <c r="B404" s="213"/>
      <c r="C404" s="206" t="s">
        <v>906</v>
      </c>
      <c r="D404" s="206"/>
      <c r="E404" s="206"/>
      <c r="F404" s="206"/>
      <c r="G404" s="43" t="s">
        <v>477</v>
      </c>
      <c r="H404" s="215">
        <v>0.506</v>
      </c>
      <c r="I404" s="216"/>
      <c r="J404" s="11">
        <f t="shared" si="9"/>
        <v>816448.2499999999</v>
      </c>
      <c r="K404" s="65"/>
      <c r="L404" s="15"/>
      <c r="M404" s="55"/>
      <c r="N404" s="106">
        <v>709955</v>
      </c>
    </row>
    <row r="405" spans="1:14" ht="15" customHeight="1">
      <c r="A405" s="213" t="s">
        <v>933</v>
      </c>
      <c r="B405" s="213"/>
      <c r="C405" s="206" t="s">
        <v>906</v>
      </c>
      <c r="D405" s="206"/>
      <c r="E405" s="206"/>
      <c r="F405" s="206"/>
      <c r="G405" s="43" t="s">
        <v>477</v>
      </c>
      <c r="H405" s="215">
        <v>1.063</v>
      </c>
      <c r="I405" s="216"/>
      <c r="J405" s="11">
        <f t="shared" si="9"/>
        <v>1545084.7999999998</v>
      </c>
      <c r="K405" s="65"/>
      <c r="L405" s="15"/>
      <c r="M405" s="55"/>
      <c r="N405" s="106">
        <v>1343552</v>
      </c>
    </row>
    <row r="406" spans="1:14" ht="15" customHeight="1">
      <c r="A406" s="213" t="s">
        <v>934</v>
      </c>
      <c r="B406" s="213"/>
      <c r="C406" s="206" t="s">
        <v>906</v>
      </c>
      <c r="D406" s="206"/>
      <c r="E406" s="206"/>
      <c r="F406" s="206"/>
      <c r="G406" s="43" t="s">
        <v>477</v>
      </c>
      <c r="H406" s="221">
        <v>1.34</v>
      </c>
      <c r="I406" s="222"/>
      <c r="J406" s="11">
        <f t="shared" si="9"/>
        <v>2001080.4999999998</v>
      </c>
      <c r="K406" s="54"/>
      <c r="L406" s="15"/>
      <c r="M406" s="55"/>
      <c r="N406" s="106">
        <v>1740070</v>
      </c>
    </row>
    <row r="407" spans="1:14" ht="15" customHeight="1">
      <c r="A407" s="213" t="s">
        <v>935</v>
      </c>
      <c r="B407" s="213"/>
      <c r="C407" s="206" t="s">
        <v>906</v>
      </c>
      <c r="D407" s="206"/>
      <c r="E407" s="206"/>
      <c r="F407" s="206"/>
      <c r="G407" s="43" t="s">
        <v>477</v>
      </c>
      <c r="H407" s="215">
        <v>0.515</v>
      </c>
      <c r="I407" s="216"/>
      <c r="J407" s="11">
        <f t="shared" si="9"/>
        <v>831719.1</v>
      </c>
      <c r="K407" s="65"/>
      <c r="L407" s="15"/>
      <c r="M407" s="55"/>
      <c r="N407" s="106">
        <v>723234</v>
      </c>
    </row>
    <row r="408" spans="1:14" ht="15" customHeight="1">
      <c r="A408" s="213" t="s">
        <v>936</v>
      </c>
      <c r="B408" s="213"/>
      <c r="C408" s="206" t="s">
        <v>906</v>
      </c>
      <c r="D408" s="206"/>
      <c r="E408" s="206"/>
      <c r="F408" s="206"/>
      <c r="G408" s="43" t="s">
        <v>477</v>
      </c>
      <c r="H408" s="215">
        <v>1.083</v>
      </c>
      <c r="I408" s="216"/>
      <c r="J408" s="11">
        <f t="shared" si="9"/>
        <v>1561042.2</v>
      </c>
      <c r="K408" s="65"/>
      <c r="L408" s="15"/>
      <c r="M408" s="55"/>
      <c r="N408" s="106">
        <v>1357428</v>
      </c>
    </row>
    <row r="409" spans="1:14" ht="15" customHeight="1">
      <c r="A409" s="213" t="s">
        <v>937</v>
      </c>
      <c r="B409" s="213"/>
      <c r="C409" s="206" t="s">
        <v>906</v>
      </c>
      <c r="D409" s="206"/>
      <c r="E409" s="206"/>
      <c r="F409" s="206"/>
      <c r="G409" s="43" t="s">
        <v>477</v>
      </c>
      <c r="H409" s="215">
        <v>1.365</v>
      </c>
      <c r="I409" s="216"/>
      <c r="J409" s="11">
        <f t="shared" si="9"/>
        <v>2017356.45</v>
      </c>
      <c r="K409" s="65"/>
      <c r="L409" s="15"/>
      <c r="M409" s="55"/>
      <c r="N409" s="106">
        <v>1754223</v>
      </c>
    </row>
    <row r="410" spans="1:14" ht="15" customHeight="1">
      <c r="A410" s="213" t="s">
        <v>938</v>
      </c>
      <c r="B410" s="213"/>
      <c r="C410" s="206" t="s">
        <v>906</v>
      </c>
      <c r="D410" s="206"/>
      <c r="E410" s="206"/>
      <c r="F410" s="206"/>
      <c r="G410" s="43" t="s">
        <v>477</v>
      </c>
      <c r="H410" s="215">
        <v>0.542</v>
      </c>
      <c r="I410" s="216"/>
      <c r="J410" s="11">
        <f t="shared" si="9"/>
        <v>874654.35</v>
      </c>
      <c r="K410" s="65"/>
      <c r="L410" s="15"/>
      <c r="M410" s="55"/>
      <c r="N410" s="106">
        <v>760569</v>
      </c>
    </row>
    <row r="411" spans="1:14" ht="15" customHeight="1">
      <c r="A411" s="213" t="s">
        <v>939</v>
      </c>
      <c r="B411" s="213"/>
      <c r="C411" s="206" t="s">
        <v>906</v>
      </c>
      <c r="D411" s="206"/>
      <c r="E411" s="206"/>
      <c r="F411" s="206"/>
      <c r="G411" s="43" t="s">
        <v>477</v>
      </c>
      <c r="H411" s="215">
        <v>1.139</v>
      </c>
      <c r="I411" s="216"/>
      <c r="J411" s="11">
        <f t="shared" si="9"/>
        <v>1640837.2499999998</v>
      </c>
      <c r="K411" s="65"/>
      <c r="L411" s="15"/>
      <c r="M411" s="55"/>
      <c r="N411" s="106">
        <v>1426815</v>
      </c>
    </row>
    <row r="412" spans="1:14" ht="15" customHeight="1">
      <c r="A412" s="213" t="s">
        <v>940</v>
      </c>
      <c r="B412" s="213"/>
      <c r="C412" s="206" t="s">
        <v>906</v>
      </c>
      <c r="D412" s="206"/>
      <c r="E412" s="206"/>
      <c r="F412" s="206"/>
      <c r="G412" s="43" t="s">
        <v>477</v>
      </c>
      <c r="H412" s="215">
        <v>1.434</v>
      </c>
      <c r="I412" s="216"/>
      <c r="J412" s="11">
        <f t="shared" si="9"/>
        <v>2120736.8499999996</v>
      </c>
      <c r="K412" s="65"/>
      <c r="L412" s="15"/>
      <c r="M412" s="55"/>
      <c r="N412" s="106">
        <v>1844119</v>
      </c>
    </row>
    <row r="413" spans="1:14" ht="15" customHeight="1">
      <c r="A413" s="213" t="s">
        <v>941</v>
      </c>
      <c r="B413" s="213"/>
      <c r="C413" s="206" t="s">
        <v>906</v>
      </c>
      <c r="D413" s="206"/>
      <c r="E413" s="206"/>
      <c r="F413" s="206"/>
      <c r="G413" s="43" t="s">
        <v>477</v>
      </c>
      <c r="H413" s="215">
        <v>1.434</v>
      </c>
      <c r="I413" s="216"/>
      <c r="J413" s="11">
        <f t="shared" si="9"/>
        <v>2228755.1999999997</v>
      </c>
      <c r="K413" s="65"/>
      <c r="L413" s="15"/>
      <c r="M413" s="55"/>
      <c r="N413" s="106">
        <v>1938048</v>
      </c>
    </row>
    <row r="414" spans="1:14" ht="15" customHeight="1">
      <c r="A414" s="213" t="s">
        <v>942</v>
      </c>
      <c r="B414" s="213"/>
      <c r="C414" s="206" t="s">
        <v>906</v>
      </c>
      <c r="D414" s="206"/>
      <c r="E414" s="206"/>
      <c r="F414" s="206"/>
      <c r="G414" s="43" t="s">
        <v>477</v>
      </c>
      <c r="H414" s="215">
        <v>0.578</v>
      </c>
      <c r="I414" s="216"/>
      <c r="J414" s="11">
        <f t="shared" si="9"/>
        <v>827336.45</v>
      </c>
      <c r="K414" s="65"/>
      <c r="L414" s="15"/>
      <c r="M414" s="55"/>
      <c r="N414" s="106">
        <v>719423</v>
      </c>
    </row>
    <row r="415" spans="1:14" ht="15" customHeight="1">
      <c r="A415" s="213" t="s">
        <v>943</v>
      </c>
      <c r="B415" s="213"/>
      <c r="C415" s="206" t="s">
        <v>906</v>
      </c>
      <c r="D415" s="206"/>
      <c r="E415" s="206"/>
      <c r="F415" s="206"/>
      <c r="G415" s="43" t="s">
        <v>477</v>
      </c>
      <c r="H415" s="215">
        <v>1.214</v>
      </c>
      <c r="I415" s="216"/>
      <c r="J415" s="11">
        <f t="shared" si="9"/>
        <v>1721900.7499999998</v>
      </c>
      <c r="K415" s="65"/>
      <c r="L415" s="15"/>
      <c r="M415" s="55"/>
      <c r="N415" s="106">
        <v>1497305</v>
      </c>
    </row>
    <row r="416" spans="1:14" ht="15" customHeight="1">
      <c r="A416" s="213" t="s">
        <v>944</v>
      </c>
      <c r="B416" s="213"/>
      <c r="C416" s="206" t="s">
        <v>906</v>
      </c>
      <c r="D416" s="206"/>
      <c r="E416" s="206"/>
      <c r="F416" s="206"/>
      <c r="G416" s="43" t="s">
        <v>477</v>
      </c>
      <c r="H416" s="215">
        <v>1.531</v>
      </c>
      <c r="I416" s="216"/>
      <c r="J416" s="11">
        <f t="shared" si="9"/>
        <v>2227079.65</v>
      </c>
      <c r="K416" s="65"/>
      <c r="L416" s="15"/>
      <c r="M416" s="55"/>
      <c r="N416" s="106">
        <v>1936591</v>
      </c>
    </row>
    <row r="417" spans="1:14" ht="15" customHeight="1">
      <c r="A417" s="213" t="s">
        <v>945</v>
      </c>
      <c r="B417" s="213"/>
      <c r="C417" s="206" t="s">
        <v>906</v>
      </c>
      <c r="D417" s="206"/>
      <c r="E417" s="206"/>
      <c r="F417" s="206"/>
      <c r="G417" s="43" t="s">
        <v>477</v>
      </c>
      <c r="H417" s="215">
        <v>0.614</v>
      </c>
      <c r="I417" s="216"/>
      <c r="J417" s="11">
        <f t="shared" si="9"/>
        <v>991528.85</v>
      </c>
      <c r="K417" s="65"/>
      <c r="L417" s="15"/>
      <c r="M417" s="55"/>
      <c r="N417" s="106">
        <v>862199</v>
      </c>
    </row>
    <row r="418" spans="1:14" ht="15" customHeight="1">
      <c r="A418" s="213" t="s">
        <v>946</v>
      </c>
      <c r="B418" s="213"/>
      <c r="C418" s="206" t="s">
        <v>906</v>
      </c>
      <c r="D418" s="206"/>
      <c r="E418" s="206"/>
      <c r="F418" s="206"/>
      <c r="G418" s="43" t="s">
        <v>477</v>
      </c>
      <c r="H418" s="221">
        <v>1.29</v>
      </c>
      <c r="I418" s="222"/>
      <c r="J418" s="11">
        <f t="shared" si="9"/>
        <v>1819140.15</v>
      </c>
      <c r="K418" s="54"/>
      <c r="L418" s="15"/>
      <c r="M418" s="55"/>
      <c r="N418" s="106">
        <v>1581861</v>
      </c>
    </row>
    <row r="419" spans="1:14" ht="15" customHeight="1">
      <c r="A419" s="213" t="s">
        <v>947</v>
      </c>
      <c r="B419" s="213"/>
      <c r="C419" s="206" t="s">
        <v>906</v>
      </c>
      <c r="D419" s="206"/>
      <c r="E419" s="206"/>
      <c r="F419" s="206"/>
      <c r="G419" s="43" t="s">
        <v>477</v>
      </c>
      <c r="H419" s="215">
        <v>1.627</v>
      </c>
      <c r="I419" s="216"/>
      <c r="J419" s="11">
        <f t="shared" si="9"/>
        <v>2342501.6999999997</v>
      </c>
      <c r="K419" s="65"/>
      <c r="L419" s="15"/>
      <c r="M419" s="55"/>
      <c r="N419" s="106">
        <v>2036958</v>
      </c>
    </row>
    <row r="420" spans="1:14" ht="15" customHeight="1">
      <c r="A420" s="213" t="s">
        <v>948</v>
      </c>
      <c r="B420" s="213"/>
      <c r="C420" s="206" t="s">
        <v>906</v>
      </c>
      <c r="D420" s="206"/>
      <c r="E420" s="206"/>
      <c r="F420" s="206"/>
      <c r="G420" s="43" t="s">
        <v>477</v>
      </c>
      <c r="H420" s="215">
        <v>0.622</v>
      </c>
      <c r="I420" s="216"/>
      <c r="J420" s="11">
        <f t="shared" si="9"/>
        <v>1004895.2999999999</v>
      </c>
      <c r="K420" s="65"/>
      <c r="L420" s="15"/>
      <c r="M420" s="55"/>
      <c r="N420" s="106">
        <v>873822</v>
      </c>
    </row>
    <row r="421" spans="1:14" ht="15" customHeight="1">
      <c r="A421" s="213" t="s">
        <v>949</v>
      </c>
      <c r="B421" s="213"/>
      <c r="C421" s="206" t="s">
        <v>906</v>
      </c>
      <c r="D421" s="206"/>
      <c r="E421" s="206"/>
      <c r="F421" s="206"/>
      <c r="G421" s="43" t="s">
        <v>477</v>
      </c>
      <c r="H421" s="215">
        <v>1.308</v>
      </c>
      <c r="I421" s="216"/>
      <c r="J421" s="11">
        <f t="shared" si="9"/>
        <v>1844153.7999999998</v>
      </c>
      <c r="K421" s="65"/>
      <c r="L421" s="15"/>
      <c r="M421" s="55"/>
      <c r="N421" s="106">
        <v>1603612</v>
      </c>
    </row>
    <row r="422" spans="1:14" ht="15" customHeight="1">
      <c r="A422" s="213" t="s">
        <v>950</v>
      </c>
      <c r="B422" s="213"/>
      <c r="C422" s="206" t="s">
        <v>906</v>
      </c>
      <c r="D422" s="206"/>
      <c r="E422" s="206"/>
      <c r="F422" s="206"/>
      <c r="G422" s="43" t="s">
        <v>477</v>
      </c>
      <c r="H422" s="215">
        <v>1.647</v>
      </c>
      <c r="I422" s="216"/>
      <c r="J422" s="11">
        <f t="shared" si="9"/>
        <v>2373341.25</v>
      </c>
      <c r="K422" s="65"/>
      <c r="L422" s="15"/>
      <c r="M422" s="55"/>
      <c r="N422" s="106">
        <v>2063775</v>
      </c>
    </row>
    <row r="423" spans="1:14" ht="15" customHeight="1">
      <c r="A423" s="213" t="s">
        <v>951</v>
      </c>
      <c r="B423" s="213"/>
      <c r="C423" s="206" t="s">
        <v>906</v>
      </c>
      <c r="D423" s="206"/>
      <c r="E423" s="206"/>
      <c r="F423" s="206"/>
      <c r="G423" s="43" t="s">
        <v>477</v>
      </c>
      <c r="H423" s="215">
        <v>1.647</v>
      </c>
      <c r="I423" s="216"/>
      <c r="J423" s="11">
        <f t="shared" si="9"/>
        <v>2612020.3</v>
      </c>
      <c r="K423" s="65"/>
      <c r="L423" s="15"/>
      <c r="M423" s="55"/>
      <c r="N423" s="106">
        <v>2271322</v>
      </c>
    </row>
    <row r="424" spans="1:14" ht="15" customHeight="1">
      <c r="A424" s="213" t="s">
        <v>952</v>
      </c>
      <c r="B424" s="213"/>
      <c r="C424" s="206" t="s">
        <v>906</v>
      </c>
      <c r="D424" s="206"/>
      <c r="E424" s="206"/>
      <c r="F424" s="206"/>
      <c r="G424" s="43" t="s">
        <v>477</v>
      </c>
      <c r="H424" s="215">
        <v>0.635</v>
      </c>
      <c r="I424" s="216"/>
      <c r="J424" s="11">
        <f t="shared" si="9"/>
        <v>1026580.85</v>
      </c>
      <c r="K424" s="65"/>
      <c r="L424" s="15"/>
      <c r="M424" s="55"/>
      <c r="N424" s="106">
        <v>892679</v>
      </c>
    </row>
    <row r="425" spans="1:14" ht="15" customHeight="1">
      <c r="A425" s="213" t="s">
        <v>953</v>
      </c>
      <c r="B425" s="213"/>
      <c r="C425" s="206" t="s">
        <v>906</v>
      </c>
      <c r="D425" s="206"/>
      <c r="E425" s="206"/>
      <c r="F425" s="206"/>
      <c r="G425" s="43" t="s">
        <v>477</v>
      </c>
      <c r="H425" s="215">
        <v>1.336</v>
      </c>
      <c r="I425" s="216"/>
      <c r="J425" s="11">
        <f t="shared" si="9"/>
        <v>1882970.9</v>
      </c>
      <c r="K425" s="65"/>
      <c r="L425" s="15"/>
      <c r="M425" s="55"/>
      <c r="N425" s="106">
        <v>1637366</v>
      </c>
    </row>
    <row r="426" spans="1:14" ht="15" customHeight="1">
      <c r="A426" s="213" t="s">
        <v>954</v>
      </c>
      <c r="B426" s="213"/>
      <c r="C426" s="206" t="s">
        <v>906</v>
      </c>
      <c r="D426" s="206"/>
      <c r="E426" s="206"/>
      <c r="F426" s="206"/>
      <c r="G426" s="43" t="s">
        <v>477</v>
      </c>
      <c r="H426" s="215">
        <v>1.683</v>
      </c>
      <c r="I426" s="216"/>
      <c r="J426" s="11">
        <f t="shared" si="9"/>
        <v>2423698.5999999996</v>
      </c>
      <c r="K426" s="65"/>
      <c r="L426" s="15"/>
      <c r="M426" s="55"/>
      <c r="N426" s="106">
        <v>2107564</v>
      </c>
    </row>
    <row r="427" spans="1:14" ht="15" customHeight="1">
      <c r="A427" s="213" t="s">
        <v>955</v>
      </c>
      <c r="B427" s="213"/>
      <c r="C427" s="206" t="s">
        <v>906</v>
      </c>
      <c r="D427" s="206"/>
      <c r="E427" s="206"/>
      <c r="F427" s="206"/>
      <c r="G427" s="43" t="s">
        <v>477</v>
      </c>
      <c r="H427" s="221">
        <v>0.65</v>
      </c>
      <c r="I427" s="222"/>
      <c r="J427" s="11">
        <f t="shared" si="9"/>
        <v>1050030.5</v>
      </c>
      <c r="K427" s="54"/>
      <c r="L427" s="15"/>
      <c r="M427" s="55"/>
      <c r="N427" s="106">
        <v>913070</v>
      </c>
    </row>
    <row r="428" spans="1:14" ht="15" customHeight="1">
      <c r="A428" s="213" t="s">
        <v>956</v>
      </c>
      <c r="B428" s="213"/>
      <c r="C428" s="206" t="s">
        <v>906</v>
      </c>
      <c r="D428" s="206"/>
      <c r="E428" s="206"/>
      <c r="F428" s="206"/>
      <c r="G428" s="43" t="s">
        <v>477</v>
      </c>
      <c r="H428" s="215">
        <v>1.366</v>
      </c>
      <c r="I428" s="216"/>
      <c r="J428" s="11">
        <f t="shared" si="9"/>
        <v>1926129.2499999998</v>
      </c>
      <c r="K428" s="65"/>
      <c r="L428" s="15"/>
      <c r="M428" s="55"/>
      <c r="N428" s="106">
        <v>1674895</v>
      </c>
    </row>
    <row r="429" spans="1:14" ht="15" customHeight="1">
      <c r="A429" s="213" t="s">
        <v>957</v>
      </c>
      <c r="B429" s="213"/>
      <c r="C429" s="206" t="s">
        <v>906</v>
      </c>
      <c r="D429" s="206"/>
      <c r="E429" s="206"/>
      <c r="F429" s="206"/>
      <c r="G429" s="43" t="s">
        <v>477</v>
      </c>
      <c r="H429" s="215">
        <v>1.723</v>
      </c>
      <c r="I429" s="216"/>
      <c r="J429" s="11">
        <f t="shared" si="9"/>
        <v>2482695.9</v>
      </c>
      <c r="K429" s="65"/>
      <c r="L429" s="15"/>
      <c r="M429" s="55"/>
      <c r="N429" s="106">
        <v>2158866</v>
      </c>
    </row>
    <row r="430" spans="1:14" ht="15" customHeight="1">
      <c r="A430" s="213" t="s">
        <v>958</v>
      </c>
      <c r="B430" s="213"/>
      <c r="C430" s="206" t="s">
        <v>906</v>
      </c>
      <c r="D430" s="206"/>
      <c r="E430" s="206"/>
      <c r="F430" s="206"/>
      <c r="G430" s="43" t="s">
        <v>477</v>
      </c>
      <c r="H430" s="215">
        <v>0.682</v>
      </c>
      <c r="I430" s="216"/>
      <c r="J430" s="11">
        <f t="shared" si="9"/>
        <v>1102946.5999999999</v>
      </c>
      <c r="K430" s="65"/>
      <c r="L430" s="15"/>
      <c r="M430" s="55"/>
      <c r="N430" s="106">
        <v>959084</v>
      </c>
    </row>
    <row r="431" spans="1:14" ht="15" customHeight="1">
      <c r="A431" s="213" t="s">
        <v>959</v>
      </c>
      <c r="B431" s="213"/>
      <c r="C431" s="206" t="s">
        <v>906</v>
      </c>
      <c r="D431" s="206"/>
      <c r="E431" s="206"/>
      <c r="F431" s="206"/>
      <c r="G431" s="43" t="s">
        <v>477</v>
      </c>
      <c r="H431" s="215">
        <v>1.435</v>
      </c>
      <c r="I431" s="216"/>
      <c r="J431" s="11">
        <f t="shared" si="9"/>
        <v>2023043.2</v>
      </c>
      <c r="K431" s="65"/>
      <c r="L431" s="15"/>
      <c r="M431" s="55"/>
      <c r="N431" s="106">
        <v>1759168</v>
      </c>
    </row>
    <row r="432" spans="1:14" ht="15" customHeight="1">
      <c r="A432" s="213" t="s">
        <v>960</v>
      </c>
      <c r="B432" s="213"/>
      <c r="C432" s="206" t="s">
        <v>906</v>
      </c>
      <c r="D432" s="206"/>
      <c r="E432" s="206"/>
      <c r="F432" s="206"/>
      <c r="G432" s="43" t="s">
        <v>477</v>
      </c>
      <c r="H432" s="215">
        <v>1.809</v>
      </c>
      <c r="I432" s="216"/>
      <c r="J432" s="11">
        <f t="shared" si="9"/>
        <v>2604844.3</v>
      </c>
      <c r="K432" s="65"/>
      <c r="L432" s="15"/>
      <c r="M432" s="55"/>
      <c r="N432" s="106">
        <v>2265082</v>
      </c>
    </row>
    <row r="433" spans="1:14" ht="15" customHeight="1">
      <c r="A433" s="213" t="s">
        <v>961</v>
      </c>
      <c r="B433" s="213"/>
      <c r="C433" s="206" t="s">
        <v>906</v>
      </c>
      <c r="D433" s="206"/>
      <c r="E433" s="206"/>
      <c r="F433" s="206"/>
      <c r="G433" s="43" t="s">
        <v>477</v>
      </c>
      <c r="H433" s="221">
        <v>0.69</v>
      </c>
      <c r="I433" s="222"/>
      <c r="J433" s="11">
        <f t="shared" si="9"/>
        <v>1110779.25</v>
      </c>
      <c r="K433" s="54"/>
      <c r="L433" s="15"/>
      <c r="M433" s="55"/>
      <c r="N433" s="106">
        <v>965895</v>
      </c>
    </row>
    <row r="434" spans="1:14" ht="15" customHeight="1">
      <c r="A434" s="213" t="s">
        <v>962</v>
      </c>
      <c r="B434" s="213"/>
      <c r="C434" s="206" t="s">
        <v>906</v>
      </c>
      <c r="D434" s="206"/>
      <c r="E434" s="206"/>
      <c r="F434" s="206"/>
      <c r="G434" s="43" t="s">
        <v>477</v>
      </c>
      <c r="H434" s="215">
        <v>1.443</v>
      </c>
      <c r="I434" s="216"/>
      <c r="J434" s="11">
        <f t="shared" si="9"/>
        <v>2033986.5999999999</v>
      </c>
      <c r="K434" s="65"/>
      <c r="L434" s="15"/>
      <c r="M434" s="55"/>
      <c r="N434" s="106">
        <v>1768684</v>
      </c>
    </row>
    <row r="435" spans="1:14" ht="15" customHeight="1">
      <c r="A435" s="213" t="s">
        <v>963</v>
      </c>
      <c r="B435" s="213"/>
      <c r="C435" s="206" t="s">
        <v>906</v>
      </c>
      <c r="D435" s="206"/>
      <c r="E435" s="206"/>
      <c r="F435" s="206"/>
      <c r="G435" s="43" t="s">
        <v>477</v>
      </c>
      <c r="H435" s="215">
        <v>1.818</v>
      </c>
      <c r="I435" s="216"/>
      <c r="J435" s="11">
        <f t="shared" si="9"/>
        <v>2617854.25</v>
      </c>
      <c r="K435" s="65"/>
      <c r="L435" s="15"/>
      <c r="M435" s="55"/>
      <c r="N435" s="106">
        <v>2276395</v>
      </c>
    </row>
    <row r="436" spans="1:14" ht="15" customHeight="1">
      <c r="A436" s="213" t="s">
        <v>964</v>
      </c>
      <c r="B436" s="213"/>
      <c r="C436" s="206" t="s">
        <v>906</v>
      </c>
      <c r="D436" s="206"/>
      <c r="E436" s="206"/>
      <c r="F436" s="206"/>
      <c r="G436" s="43" t="s">
        <v>477</v>
      </c>
      <c r="H436" s="219">
        <v>0.7</v>
      </c>
      <c r="I436" s="220"/>
      <c r="J436" s="11">
        <f t="shared" si="9"/>
        <v>1126622.7999999998</v>
      </c>
      <c r="K436" s="66"/>
      <c r="L436" s="15"/>
      <c r="M436" s="55"/>
      <c r="N436" s="106">
        <v>979672</v>
      </c>
    </row>
    <row r="437" spans="1:14" ht="15" customHeight="1">
      <c r="A437" s="213" t="s">
        <v>965</v>
      </c>
      <c r="B437" s="213"/>
      <c r="C437" s="206" t="s">
        <v>906</v>
      </c>
      <c r="D437" s="206"/>
      <c r="E437" s="206"/>
      <c r="F437" s="206"/>
      <c r="G437" s="43" t="s">
        <v>477</v>
      </c>
      <c r="H437" s="215">
        <v>1.463</v>
      </c>
      <c r="I437" s="216"/>
      <c r="J437" s="11">
        <f t="shared" si="9"/>
        <v>2062712.45</v>
      </c>
      <c r="K437" s="65"/>
      <c r="L437" s="15"/>
      <c r="M437" s="55"/>
      <c r="N437" s="106">
        <v>1793663</v>
      </c>
    </row>
    <row r="438" spans="1:14" ht="15" customHeight="1">
      <c r="A438" s="213" t="s">
        <v>966</v>
      </c>
      <c r="B438" s="213"/>
      <c r="C438" s="206" t="s">
        <v>906</v>
      </c>
      <c r="D438" s="206"/>
      <c r="E438" s="206"/>
      <c r="F438" s="206"/>
      <c r="G438" s="43" t="s">
        <v>477</v>
      </c>
      <c r="H438" s="215">
        <v>1.844</v>
      </c>
      <c r="I438" s="216"/>
      <c r="J438" s="11">
        <f t="shared" si="9"/>
        <v>2657410.8</v>
      </c>
      <c r="K438" s="65"/>
      <c r="L438" s="15"/>
      <c r="M438" s="55"/>
      <c r="N438" s="106">
        <v>2310792</v>
      </c>
    </row>
    <row r="439" spans="1:14" ht="15" customHeight="1">
      <c r="A439" s="213" t="s">
        <v>967</v>
      </c>
      <c r="B439" s="213"/>
      <c r="C439" s="206" t="s">
        <v>906</v>
      </c>
      <c r="D439" s="206"/>
      <c r="E439" s="206"/>
      <c r="F439" s="206"/>
      <c r="G439" s="43" t="s">
        <v>477</v>
      </c>
      <c r="H439" s="215">
        <v>0.707</v>
      </c>
      <c r="I439" s="216"/>
      <c r="J439" s="11">
        <f t="shared" si="9"/>
        <v>1143507.0999999999</v>
      </c>
      <c r="K439" s="65"/>
      <c r="L439" s="15"/>
      <c r="M439" s="55"/>
      <c r="N439" s="106">
        <v>994354</v>
      </c>
    </row>
    <row r="440" spans="1:14" ht="15" customHeight="1">
      <c r="A440" s="213" t="s">
        <v>968</v>
      </c>
      <c r="B440" s="213"/>
      <c r="C440" s="206" t="s">
        <v>906</v>
      </c>
      <c r="D440" s="206"/>
      <c r="E440" s="206"/>
      <c r="F440" s="206"/>
      <c r="G440" s="43" t="s">
        <v>477</v>
      </c>
      <c r="H440" s="215">
        <v>1.488</v>
      </c>
      <c r="I440" s="216"/>
      <c r="J440" s="11">
        <f t="shared" si="9"/>
        <v>2098055.4</v>
      </c>
      <c r="K440" s="65"/>
      <c r="L440" s="15"/>
      <c r="M440" s="55"/>
      <c r="N440" s="106">
        <v>1824396</v>
      </c>
    </row>
    <row r="441" spans="1:14" ht="15" customHeight="1">
      <c r="A441" s="213" t="s">
        <v>969</v>
      </c>
      <c r="B441" s="213"/>
      <c r="C441" s="206" t="s">
        <v>906</v>
      </c>
      <c r="D441" s="206"/>
      <c r="E441" s="206"/>
      <c r="F441" s="206"/>
      <c r="G441" s="43" t="s">
        <v>477</v>
      </c>
      <c r="H441" s="215">
        <v>1.876</v>
      </c>
      <c r="I441" s="216"/>
      <c r="J441" s="11">
        <f t="shared" si="9"/>
        <v>2707730.1999999997</v>
      </c>
      <c r="K441" s="65"/>
      <c r="L441" s="15"/>
      <c r="M441" s="55"/>
      <c r="N441" s="106">
        <v>2354548</v>
      </c>
    </row>
    <row r="442" spans="1:14" ht="15" customHeight="1">
      <c r="A442" s="213" t="s">
        <v>970</v>
      </c>
      <c r="B442" s="213"/>
      <c r="C442" s="206" t="s">
        <v>906</v>
      </c>
      <c r="D442" s="206"/>
      <c r="E442" s="206"/>
      <c r="F442" s="206"/>
      <c r="G442" s="43" t="s">
        <v>477</v>
      </c>
      <c r="H442" s="215">
        <v>0.722</v>
      </c>
      <c r="I442" s="216"/>
      <c r="J442" s="11">
        <f t="shared" si="9"/>
        <v>1166975.15</v>
      </c>
      <c r="K442" s="65"/>
      <c r="L442" s="15"/>
      <c r="M442" s="55"/>
      <c r="N442" s="106">
        <v>1014761</v>
      </c>
    </row>
    <row r="443" spans="1:14" ht="15" customHeight="1">
      <c r="A443" s="213" t="s">
        <v>971</v>
      </c>
      <c r="B443" s="213"/>
      <c r="C443" s="206" t="s">
        <v>906</v>
      </c>
      <c r="D443" s="206"/>
      <c r="E443" s="206"/>
      <c r="F443" s="206"/>
      <c r="G443" s="43" t="s">
        <v>477</v>
      </c>
      <c r="H443" s="215">
        <v>1.518</v>
      </c>
      <c r="I443" s="216"/>
      <c r="J443" s="11">
        <f t="shared" si="9"/>
        <v>2140417.9499999997</v>
      </c>
      <c r="K443" s="65"/>
      <c r="L443" s="15"/>
      <c r="M443" s="55"/>
      <c r="N443" s="106">
        <v>1861233</v>
      </c>
    </row>
    <row r="444" spans="1:14" ht="15" customHeight="1">
      <c r="A444" s="213" t="s">
        <v>972</v>
      </c>
      <c r="B444" s="213"/>
      <c r="C444" s="206" t="s">
        <v>906</v>
      </c>
      <c r="D444" s="206"/>
      <c r="E444" s="206"/>
      <c r="F444" s="206"/>
      <c r="G444" s="43" t="s">
        <v>477</v>
      </c>
      <c r="H444" s="215">
        <v>1.914</v>
      </c>
      <c r="I444" s="216"/>
      <c r="J444" s="11">
        <f t="shared" si="9"/>
        <v>2758283.05</v>
      </c>
      <c r="K444" s="65"/>
      <c r="L444" s="15"/>
      <c r="M444" s="55"/>
      <c r="N444" s="106">
        <v>2398507</v>
      </c>
    </row>
    <row r="445" spans="1:14" ht="15" customHeight="1">
      <c r="A445" s="213" t="s">
        <v>973</v>
      </c>
      <c r="B445" s="213"/>
      <c r="C445" s="206" t="s">
        <v>906</v>
      </c>
      <c r="D445" s="206"/>
      <c r="E445" s="206"/>
      <c r="F445" s="206"/>
      <c r="G445" s="43" t="s">
        <v>477</v>
      </c>
      <c r="H445" s="215">
        <v>0.758</v>
      </c>
      <c r="I445" s="216"/>
      <c r="J445" s="11">
        <f t="shared" si="9"/>
        <v>1225116.8499999999</v>
      </c>
      <c r="K445" s="65"/>
      <c r="L445" s="15"/>
      <c r="M445" s="55"/>
      <c r="N445" s="106">
        <v>1065319</v>
      </c>
    </row>
    <row r="446" spans="1:14" ht="15" customHeight="1">
      <c r="A446" s="213" t="s">
        <v>974</v>
      </c>
      <c r="B446" s="213"/>
      <c r="C446" s="206" t="s">
        <v>906</v>
      </c>
      <c r="D446" s="206"/>
      <c r="E446" s="206"/>
      <c r="F446" s="206"/>
      <c r="G446" s="43" t="s">
        <v>477</v>
      </c>
      <c r="H446" s="215">
        <v>1.594</v>
      </c>
      <c r="I446" s="216"/>
      <c r="J446" s="11">
        <f t="shared" si="9"/>
        <v>2245890.1999999997</v>
      </c>
      <c r="K446" s="65"/>
      <c r="L446" s="15"/>
      <c r="M446" s="55"/>
      <c r="N446" s="106">
        <v>1952948</v>
      </c>
    </row>
    <row r="447" spans="1:14" ht="15" customHeight="1">
      <c r="A447" s="213" t="s">
        <v>975</v>
      </c>
      <c r="B447" s="213"/>
      <c r="C447" s="206" t="s">
        <v>906</v>
      </c>
      <c r="D447" s="206"/>
      <c r="E447" s="206"/>
      <c r="F447" s="206"/>
      <c r="G447" s="43" t="s">
        <v>477</v>
      </c>
      <c r="H447" s="221">
        <v>2.01</v>
      </c>
      <c r="I447" s="222"/>
      <c r="J447" s="11">
        <f t="shared" si="9"/>
        <v>3013844.0999999996</v>
      </c>
      <c r="K447" s="54"/>
      <c r="L447" s="15"/>
      <c r="M447" s="55"/>
      <c r="N447" s="106">
        <v>2620734</v>
      </c>
    </row>
    <row r="448" spans="1:14" ht="15" customHeight="1">
      <c r="A448" s="213" t="s">
        <v>976</v>
      </c>
      <c r="B448" s="213"/>
      <c r="C448" s="206" t="s">
        <v>906</v>
      </c>
      <c r="D448" s="206"/>
      <c r="E448" s="206"/>
      <c r="F448" s="206"/>
      <c r="G448" s="43" t="s">
        <v>477</v>
      </c>
      <c r="H448" s="215">
        <v>0.794</v>
      </c>
      <c r="I448" s="216"/>
      <c r="J448" s="11">
        <f t="shared" si="9"/>
        <v>1283727.75</v>
      </c>
      <c r="K448" s="65"/>
      <c r="L448" s="15"/>
      <c r="M448" s="55"/>
      <c r="N448" s="106">
        <v>1116285</v>
      </c>
    </row>
    <row r="449" spans="1:14" ht="15" customHeight="1">
      <c r="A449" s="213" t="s">
        <v>977</v>
      </c>
      <c r="B449" s="213"/>
      <c r="C449" s="206" t="s">
        <v>906</v>
      </c>
      <c r="D449" s="206"/>
      <c r="E449" s="206"/>
      <c r="F449" s="206"/>
      <c r="G449" s="43" t="s">
        <v>477</v>
      </c>
      <c r="H449" s="221">
        <v>1.67</v>
      </c>
      <c r="I449" s="222"/>
      <c r="J449" s="11">
        <f t="shared" si="9"/>
        <v>2850460.15</v>
      </c>
      <c r="K449" s="54"/>
      <c r="L449" s="15"/>
      <c r="M449" s="55"/>
      <c r="N449" s="106">
        <v>2478661</v>
      </c>
    </row>
    <row r="450" spans="1:14" ht="15" customHeight="1">
      <c r="A450" s="213" t="s">
        <v>978</v>
      </c>
      <c r="B450" s="213"/>
      <c r="C450" s="206" t="s">
        <v>906</v>
      </c>
      <c r="D450" s="206"/>
      <c r="E450" s="206"/>
      <c r="F450" s="206"/>
      <c r="G450" s="43" t="s">
        <v>477</v>
      </c>
      <c r="H450" s="215">
        <v>2.105</v>
      </c>
      <c r="I450" s="216"/>
      <c r="J450" s="11">
        <f t="shared" si="9"/>
        <v>3385135.4</v>
      </c>
      <c r="K450" s="65"/>
      <c r="L450" s="15"/>
      <c r="M450" s="55"/>
      <c r="N450" s="106">
        <v>2943596</v>
      </c>
    </row>
    <row r="451" spans="1:14" ht="15" customHeight="1">
      <c r="A451" s="213" t="s">
        <v>979</v>
      </c>
      <c r="B451" s="213"/>
      <c r="C451" s="206" t="s">
        <v>906</v>
      </c>
      <c r="D451" s="206"/>
      <c r="E451" s="206"/>
      <c r="F451" s="206"/>
      <c r="G451" s="43" t="s">
        <v>477</v>
      </c>
      <c r="H451" s="215">
        <v>0.827</v>
      </c>
      <c r="I451" s="216"/>
      <c r="J451" s="11">
        <f t="shared" si="9"/>
        <v>1486172.5999999999</v>
      </c>
      <c r="K451" s="65"/>
      <c r="L451" s="15"/>
      <c r="M451" s="55"/>
      <c r="N451" s="106">
        <v>1292324</v>
      </c>
    </row>
    <row r="452" spans="1:14" ht="15" customHeight="1">
      <c r="A452" s="213" t="s">
        <v>980</v>
      </c>
      <c r="B452" s="213"/>
      <c r="C452" s="206" t="s">
        <v>906</v>
      </c>
      <c r="D452" s="206"/>
      <c r="E452" s="206"/>
      <c r="F452" s="206"/>
      <c r="G452" s="43" t="s">
        <v>477</v>
      </c>
      <c r="H452" s="215">
        <v>1.738</v>
      </c>
      <c r="I452" s="216"/>
      <c r="J452" s="11">
        <f t="shared" si="9"/>
        <v>2741587.3499999996</v>
      </c>
      <c r="K452" s="65"/>
      <c r="L452" s="15"/>
      <c r="M452" s="55"/>
      <c r="N452" s="106">
        <v>2383989</v>
      </c>
    </row>
    <row r="453" spans="1:14" ht="15" customHeight="1">
      <c r="A453" s="213" t="s">
        <v>981</v>
      </c>
      <c r="B453" s="213"/>
      <c r="C453" s="206" t="s">
        <v>906</v>
      </c>
      <c r="D453" s="206"/>
      <c r="E453" s="206"/>
      <c r="F453" s="206"/>
      <c r="G453" s="43" t="s">
        <v>477</v>
      </c>
      <c r="H453" s="215">
        <v>2.193</v>
      </c>
      <c r="I453" s="216"/>
      <c r="J453" s="11">
        <f t="shared" si="9"/>
        <v>3574331.0999999996</v>
      </c>
      <c r="K453" s="65"/>
      <c r="L453" s="15"/>
      <c r="M453" s="55"/>
      <c r="N453" s="106">
        <v>3108114</v>
      </c>
    </row>
    <row r="454" spans="1:14" ht="15" customHeight="1">
      <c r="A454" s="213" t="s">
        <v>982</v>
      </c>
      <c r="B454" s="213"/>
      <c r="C454" s="206" t="s">
        <v>906</v>
      </c>
      <c r="D454" s="206"/>
      <c r="E454" s="206"/>
      <c r="F454" s="206"/>
      <c r="G454" s="43" t="s">
        <v>477</v>
      </c>
      <c r="H454" s="221">
        <v>0.83</v>
      </c>
      <c r="I454" s="222"/>
      <c r="J454" s="11">
        <f t="shared" si="9"/>
        <v>1491721.3499999999</v>
      </c>
      <c r="K454" s="54"/>
      <c r="L454" s="15"/>
      <c r="M454" s="55"/>
      <c r="N454" s="106">
        <v>1297149</v>
      </c>
    </row>
    <row r="455" spans="1:14" ht="15" customHeight="1">
      <c r="A455" s="213" t="s">
        <v>983</v>
      </c>
      <c r="B455" s="213"/>
      <c r="C455" s="206" t="s">
        <v>906</v>
      </c>
      <c r="D455" s="206"/>
      <c r="E455" s="206"/>
      <c r="F455" s="206"/>
      <c r="G455" s="43" t="s">
        <v>477</v>
      </c>
      <c r="H455" s="215">
        <v>1.746</v>
      </c>
      <c r="I455" s="216"/>
      <c r="J455" s="11">
        <f t="shared" si="9"/>
        <v>2751858</v>
      </c>
      <c r="K455" s="65"/>
      <c r="L455" s="15"/>
      <c r="M455" s="55"/>
      <c r="N455" s="106">
        <v>2392920</v>
      </c>
    </row>
    <row r="456" spans="1:14" ht="15" customHeight="1">
      <c r="A456" s="213" t="s">
        <v>984</v>
      </c>
      <c r="B456" s="213"/>
      <c r="C456" s="206" t="s">
        <v>906</v>
      </c>
      <c r="D456" s="206"/>
      <c r="E456" s="206"/>
      <c r="F456" s="206"/>
      <c r="G456" s="43" t="s">
        <v>477</v>
      </c>
      <c r="H456" s="215">
        <v>0.866</v>
      </c>
      <c r="I456" s="216"/>
      <c r="J456" s="11">
        <f t="shared" si="9"/>
        <v>1556544.5499999998</v>
      </c>
      <c r="K456" s="65"/>
      <c r="L456" s="15"/>
      <c r="M456" s="55"/>
      <c r="N456" s="106">
        <v>1353517</v>
      </c>
    </row>
    <row r="457" spans="1:14" ht="15" customHeight="1">
      <c r="A457" s="213" t="s">
        <v>985</v>
      </c>
      <c r="B457" s="213"/>
      <c r="C457" s="206" t="s">
        <v>906</v>
      </c>
      <c r="D457" s="206"/>
      <c r="E457" s="206"/>
      <c r="F457" s="206"/>
      <c r="G457" s="43" t="s">
        <v>477</v>
      </c>
      <c r="H457" s="221">
        <v>1.82</v>
      </c>
      <c r="I457" s="222"/>
      <c r="J457" s="11">
        <f t="shared" si="9"/>
        <v>3031059.5999999996</v>
      </c>
      <c r="K457" s="54"/>
      <c r="L457" s="15"/>
      <c r="M457" s="55"/>
      <c r="N457" s="106">
        <v>2635704</v>
      </c>
    </row>
    <row r="458" spans="1:14" ht="15" customHeight="1">
      <c r="A458" s="213" t="s">
        <v>986</v>
      </c>
      <c r="B458" s="213"/>
      <c r="C458" s="206" t="s">
        <v>906</v>
      </c>
      <c r="D458" s="206"/>
      <c r="E458" s="206"/>
      <c r="F458" s="206"/>
      <c r="G458" s="43" t="s">
        <v>477</v>
      </c>
      <c r="H458" s="215">
        <v>2.297</v>
      </c>
      <c r="I458" s="216"/>
      <c r="J458" s="11">
        <f t="shared" si="9"/>
        <v>3910409.4</v>
      </c>
      <c r="K458" s="65"/>
      <c r="L458" s="15"/>
      <c r="M458" s="55"/>
      <c r="N458" s="106">
        <v>3400356</v>
      </c>
    </row>
    <row r="459" spans="1:14" ht="15" customHeight="1">
      <c r="A459" s="213" t="s">
        <v>987</v>
      </c>
      <c r="B459" s="213"/>
      <c r="C459" s="206" t="s">
        <v>906</v>
      </c>
      <c r="D459" s="206"/>
      <c r="E459" s="206"/>
      <c r="F459" s="206"/>
      <c r="G459" s="43" t="s">
        <v>477</v>
      </c>
      <c r="H459" s="215">
        <v>0.876</v>
      </c>
      <c r="I459" s="216"/>
      <c r="J459" s="11">
        <f t="shared" si="9"/>
        <v>1574359.2</v>
      </c>
      <c r="K459" s="65"/>
      <c r="L459" s="15"/>
      <c r="M459" s="55"/>
      <c r="N459" s="106">
        <v>1369008</v>
      </c>
    </row>
    <row r="460" spans="1:14" ht="15" customHeight="1">
      <c r="A460" s="213" t="s">
        <v>988</v>
      </c>
      <c r="B460" s="213"/>
      <c r="C460" s="206" t="s">
        <v>906</v>
      </c>
      <c r="D460" s="206"/>
      <c r="E460" s="206"/>
      <c r="F460" s="206"/>
      <c r="G460" s="43" t="s">
        <v>477</v>
      </c>
      <c r="H460" s="215">
        <v>1.841</v>
      </c>
      <c r="I460" s="216"/>
      <c r="J460" s="11">
        <f t="shared" si="9"/>
        <v>3325111.15</v>
      </c>
      <c r="K460" s="65"/>
      <c r="L460" s="15"/>
      <c r="M460" s="55"/>
      <c r="N460" s="106">
        <v>2891401</v>
      </c>
    </row>
    <row r="461" spans="1:14" ht="15" customHeight="1">
      <c r="A461" s="213" t="s">
        <v>989</v>
      </c>
      <c r="B461" s="213"/>
      <c r="C461" s="206" t="s">
        <v>906</v>
      </c>
      <c r="D461" s="206"/>
      <c r="E461" s="206"/>
      <c r="F461" s="206"/>
      <c r="G461" s="43" t="s">
        <v>477</v>
      </c>
      <c r="H461" s="215">
        <v>2.322</v>
      </c>
      <c r="I461" s="216"/>
      <c r="J461" s="11">
        <f t="shared" si="9"/>
        <v>4089541.4499999997</v>
      </c>
      <c r="K461" s="65"/>
      <c r="L461" s="15"/>
      <c r="M461" s="55"/>
      <c r="N461" s="106">
        <v>3556123</v>
      </c>
    </row>
    <row r="462" spans="1:14" ht="15" customHeight="1">
      <c r="A462" s="213" t="s">
        <v>990</v>
      </c>
      <c r="B462" s="213"/>
      <c r="C462" s="206" t="s">
        <v>906</v>
      </c>
      <c r="D462" s="206"/>
      <c r="E462" s="206"/>
      <c r="F462" s="206"/>
      <c r="G462" s="43" t="s">
        <v>477</v>
      </c>
      <c r="H462" s="215">
        <v>0.903</v>
      </c>
      <c r="I462" s="216"/>
      <c r="J462" s="11">
        <f t="shared" si="9"/>
        <v>1622230.2499999998</v>
      </c>
      <c r="K462" s="65"/>
      <c r="L462" s="15"/>
      <c r="M462" s="55"/>
      <c r="N462" s="106">
        <v>1410635</v>
      </c>
    </row>
    <row r="463" spans="1:14" ht="15" customHeight="1">
      <c r="A463" s="213" t="s">
        <v>991</v>
      </c>
      <c r="B463" s="213"/>
      <c r="C463" s="206" t="s">
        <v>906</v>
      </c>
      <c r="D463" s="206"/>
      <c r="E463" s="206"/>
      <c r="F463" s="206"/>
      <c r="G463" s="43" t="s">
        <v>477</v>
      </c>
      <c r="H463" s="215">
        <v>1.897</v>
      </c>
      <c r="I463" s="216"/>
      <c r="J463" s="11">
        <f t="shared" si="9"/>
        <v>3425417.5999999996</v>
      </c>
      <c r="K463" s="65"/>
      <c r="L463" s="15"/>
      <c r="M463" s="55"/>
      <c r="N463" s="106">
        <v>2978624</v>
      </c>
    </row>
    <row r="464" spans="1:14" ht="15" customHeight="1">
      <c r="A464" s="213" t="s">
        <v>992</v>
      </c>
      <c r="B464" s="213"/>
      <c r="C464" s="206" t="s">
        <v>906</v>
      </c>
      <c r="D464" s="206"/>
      <c r="E464" s="206"/>
      <c r="F464" s="206"/>
      <c r="G464" s="43" t="s">
        <v>477</v>
      </c>
      <c r="H464" s="215">
        <v>2.394</v>
      </c>
      <c r="I464" s="216"/>
      <c r="J464" s="11">
        <f t="shared" si="9"/>
        <v>4214241.699999999</v>
      </c>
      <c r="K464" s="65"/>
      <c r="L464" s="15"/>
      <c r="M464" s="55"/>
      <c r="N464" s="106">
        <v>3664558</v>
      </c>
    </row>
    <row r="465" spans="1:14" ht="15" customHeight="1">
      <c r="A465" s="213" t="s">
        <v>993</v>
      </c>
      <c r="B465" s="213"/>
      <c r="C465" s="206" t="s">
        <v>906</v>
      </c>
      <c r="D465" s="206"/>
      <c r="E465" s="206"/>
      <c r="F465" s="206"/>
      <c r="G465" s="43" t="s">
        <v>477</v>
      </c>
      <c r="H465" s="215">
        <v>0.939</v>
      </c>
      <c r="I465" s="216"/>
      <c r="J465" s="11">
        <f aca="true" t="shared" si="10" ref="J465:J528">N465*1.15</f>
        <v>1854207.0999999999</v>
      </c>
      <c r="K465" s="65"/>
      <c r="L465" s="15"/>
      <c r="M465" s="55"/>
      <c r="N465" s="106">
        <v>1612354</v>
      </c>
    </row>
    <row r="466" spans="1:14" ht="15" customHeight="1">
      <c r="A466" s="213" t="s">
        <v>994</v>
      </c>
      <c r="B466" s="213"/>
      <c r="C466" s="206" t="s">
        <v>906</v>
      </c>
      <c r="D466" s="206"/>
      <c r="E466" s="206"/>
      <c r="F466" s="206"/>
      <c r="G466" s="43" t="s">
        <v>477</v>
      </c>
      <c r="H466" s="215">
        <v>1.973</v>
      </c>
      <c r="I466" s="216"/>
      <c r="J466" s="11">
        <f t="shared" si="10"/>
        <v>3747813.1999999997</v>
      </c>
      <c r="K466" s="65"/>
      <c r="L466" s="15"/>
      <c r="M466" s="55"/>
      <c r="N466" s="106">
        <v>3258968</v>
      </c>
    </row>
    <row r="467" spans="1:14" ht="15" customHeight="1">
      <c r="A467" s="213" t="s">
        <v>995</v>
      </c>
      <c r="B467" s="213"/>
      <c r="C467" s="206" t="s">
        <v>906</v>
      </c>
      <c r="D467" s="206"/>
      <c r="E467" s="206"/>
      <c r="F467" s="206"/>
      <c r="G467" s="43" t="s">
        <v>477</v>
      </c>
      <c r="H467" s="215">
        <v>2.489</v>
      </c>
      <c r="I467" s="216"/>
      <c r="J467" s="11">
        <f t="shared" si="10"/>
        <v>4569581.35</v>
      </c>
      <c r="K467" s="65"/>
      <c r="L467" s="15"/>
      <c r="M467" s="55"/>
      <c r="N467" s="106">
        <v>3973549</v>
      </c>
    </row>
    <row r="468" spans="1:14" ht="15" customHeight="1">
      <c r="A468" s="213" t="s">
        <v>996</v>
      </c>
      <c r="B468" s="213"/>
      <c r="C468" s="206" t="s">
        <v>906</v>
      </c>
      <c r="D468" s="206"/>
      <c r="E468" s="206"/>
      <c r="F468" s="206"/>
      <c r="G468" s="43" t="s">
        <v>477</v>
      </c>
      <c r="H468" s="215">
        <v>0.975</v>
      </c>
      <c r="I468" s="216"/>
      <c r="J468" s="11">
        <f t="shared" si="10"/>
        <v>1925617.4999999998</v>
      </c>
      <c r="K468" s="65"/>
      <c r="L468" s="15"/>
      <c r="M468" s="55"/>
      <c r="N468" s="106">
        <v>1674450</v>
      </c>
    </row>
    <row r="469" spans="1:14" ht="15" customHeight="1">
      <c r="A469" s="213" t="s">
        <v>997</v>
      </c>
      <c r="B469" s="213"/>
      <c r="C469" s="206" t="s">
        <v>906</v>
      </c>
      <c r="D469" s="206"/>
      <c r="E469" s="206"/>
      <c r="F469" s="206"/>
      <c r="G469" s="43" t="s">
        <v>477</v>
      </c>
      <c r="H469" s="215">
        <v>2.048</v>
      </c>
      <c r="I469" s="216"/>
      <c r="J469" s="11">
        <f t="shared" si="10"/>
        <v>4045341.1999999997</v>
      </c>
      <c r="K469" s="65"/>
      <c r="L469" s="15"/>
      <c r="M469" s="55"/>
      <c r="N469" s="106">
        <v>3517688</v>
      </c>
    </row>
    <row r="470" spans="1:14" ht="15" customHeight="1">
      <c r="A470" s="213" t="s">
        <v>998</v>
      </c>
      <c r="B470" s="213"/>
      <c r="C470" s="206" t="s">
        <v>906</v>
      </c>
      <c r="D470" s="206"/>
      <c r="E470" s="206"/>
      <c r="F470" s="206"/>
      <c r="G470" s="43" t="s">
        <v>477</v>
      </c>
      <c r="H470" s="215">
        <v>2.586</v>
      </c>
      <c r="I470" s="216"/>
      <c r="J470" s="11">
        <f t="shared" si="10"/>
        <v>4933992.199999999</v>
      </c>
      <c r="K470" s="65"/>
      <c r="L470" s="15"/>
      <c r="M470" s="55"/>
      <c r="N470" s="106">
        <v>4290428</v>
      </c>
    </row>
    <row r="471" spans="1:14" ht="15" customHeight="1">
      <c r="A471" s="213" t="s">
        <v>999</v>
      </c>
      <c r="B471" s="213"/>
      <c r="C471" s="206" t="s">
        <v>906</v>
      </c>
      <c r="D471" s="206"/>
      <c r="E471" s="206"/>
      <c r="F471" s="206"/>
      <c r="G471" s="43" t="s">
        <v>477</v>
      </c>
      <c r="H471" s="215">
        <v>1.012</v>
      </c>
      <c r="I471" s="216"/>
      <c r="J471" s="11">
        <f t="shared" si="10"/>
        <v>1997095.7499999998</v>
      </c>
      <c r="K471" s="65"/>
      <c r="L471" s="15"/>
      <c r="M471" s="55"/>
      <c r="N471" s="106">
        <v>1736605</v>
      </c>
    </row>
    <row r="472" spans="1:14" ht="15" customHeight="1">
      <c r="A472" s="213" t="s">
        <v>1000</v>
      </c>
      <c r="B472" s="213"/>
      <c r="C472" s="206" t="s">
        <v>906</v>
      </c>
      <c r="D472" s="206"/>
      <c r="E472" s="206"/>
      <c r="F472" s="206"/>
      <c r="G472" s="43" t="s">
        <v>477</v>
      </c>
      <c r="H472" s="215">
        <v>2.124</v>
      </c>
      <c r="I472" s="216"/>
      <c r="J472" s="11">
        <f t="shared" si="10"/>
        <v>4336053.149999999</v>
      </c>
      <c r="K472" s="65"/>
      <c r="L472" s="15"/>
      <c r="M472" s="55"/>
      <c r="N472" s="106">
        <v>3770481</v>
      </c>
    </row>
    <row r="473" spans="1:14" ht="15" customHeight="1">
      <c r="A473" s="213" t="s">
        <v>1001</v>
      </c>
      <c r="B473" s="213"/>
      <c r="C473" s="206" t="s">
        <v>906</v>
      </c>
      <c r="D473" s="206"/>
      <c r="E473" s="206"/>
      <c r="F473" s="206"/>
      <c r="G473" s="67" t="s">
        <v>477</v>
      </c>
      <c r="H473" s="211">
        <v>1.044</v>
      </c>
      <c r="I473" s="211"/>
      <c r="J473" s="11">
        <f t="shared" si="10"/>
        <v>2258220.5</v>
      </c>
      <c r="K473" s="65"/>
      <c r="L473" s="15"/>
      <c r="M473" s="55"/>
      <c r="N473" s="106">
        <v>1963670</v>
      </c>
    </row>
    <row r="474" spans="1:14" ht="15" customHeight="1">
      <c r="A474" s="213" t="s">
        <v>1002</v>
      </c>
      <c r="B474" s="213"/>
      <c r="C474" s="206" t="s">
        <v>906</v>
      </c>
      <c r="D474" s="206"/>
      <c r="E474" s="206"/>
      <c r="F474" s="206"/>
      <c r="G474" s="67" t="s">
        <v>477</v>
      </c>
      <c r="H474" s="211">
        <v>2.193</v>
      </c>
      <c r="I474" s="211"/>
      <c r="J474" s="11">
        <f t="shared" si="10"/>
        <v>4475893.149999999</v>
      </c>
      <c r="K474" s="65"/>
      <c r="L474" s="15"/>
      <c r="M474" s="55"/>
      <c r="N474" s="106">
        <v>3892081</v>
      </c>
    </row>
    <row r="475" spans="1:14" ht="15" customHeight="1">
      <c r="A475" s="213" t="s">
        <v>1003</v>
      </c>
      <c r="B475" s="213"/>
      <c r="C475" s="206" t="s">
        <v>906</v>
      </c>
      <c r="D475" s="206"/>
      <c r="E475" s="206"/>
      <c r="F475" s="206"/>
      <c r="G475" s="67" t="s">
        <v>477</v>
      </c>
      <c r="H475" s="211">
        <v>1.048</v>
      </c>
      <c r="I475" s="211"/>
      <c r="J475" s="11">
        <f t="shared" si="10"/>
        <v>2265689.75</v>
      </c>
      <c r="K475" s="65"/>
      <c r="L475" s="15"/>
      <c r="M475" s="55"/>
      <c r="N475" s="106">
        <v>1970165</v>
      </c>
    </row>
    <row r="476" spans="1:14" ht="15" customHeight="1">
      <c r="A476" s="213" t="s">
        <v>1004</v>
      </c>
      <c r="B476" s="213"/>
      <c r="C476" s="206" t="s">
        <v>906</v>
      </c>
      <c r="D476" s="206"/>
      <c r="E476" s="206"/>
      <c r="F476" s="206"/>
      <c r="G476" s="68" t="s">
        <v>477</v>
      </c>
      <c r="H476" s="219">
        <v>2.2</v>
      </c>
      <c r="I476" s="220"/>
      <c r="J476" s="11">
        <f t="shared" si="10"/>
        <v>4492089.75</v>
      </c>
      <c r="K476" s="66"/>
      <c r="L476" s="15"/>
      <c r="M476" s="55"/>
      <c r="N476" s="106">
        <v>3906165</v>
      </c>
    </row>
    <row r="477" spans="1:14" ht="15" customHeight="1">
      <c r="A477" s="213" t="s">
        <v>1005</v>
      </c>
      <c r="B477" s="213"/>
      <c r="C477" s="206" t="s">
        <v>906</v>
      </c>
      <c r="D477" s="206"/>
      <c r="E477" s="206"/>
      <c r="F477" s="206"/>
      <c r="G477" s="41" t="s">
        <v>477</v>
      </c>
      <c r="H477" s="215">
        <v>2.778</v>
      </c>
      <c r="I477" s="216"/>
      <c r="J477" s="11">
        <f t="shared" si="10"/>
        <v>5476389.699999999</v>
      </c>
      <c r="K477" s="65"/>
      <c r="L477" s="15"/>
      <c r="M477" s="55"/>
      <c r="N477" s="106">
        <v>4762078</v>
      </c>
    </row>
    <row r="478" spans="1:14" ht="15" customHeight="1">
      <c r="A478" s="213" t="s">
        <v>1006</v>
      </c>
      <c r="B478" s="213"/>
      <c r="C478" s="206" t="s">
        <v>906</v>
      </c>
      <c r="D478" s="206"/>
      <c r="E478" s="206"/>
      <c r="F478" s="206"/>
      <c r="G478" s="41" t="s">
        <v>477</v>
      </c>
      <c r="H478" s="215">
        <v>1.056</v>
      </c>
      <c r="I478" s="216"/>
      <c r="J478" s="11">
        <f t="shared" si="10"/>
        <v>2285607.75</v>
      </c>
      <c r="K478" s="65"/>
      <c r="L478" s="15"/>
      <c r="M478" s="55"/>
      <c r="N478" s="106">
        <v>1987485</v>
      </c>
    </row>
    <row r="479" spans="1:14" ht="15" customHeight="1">
      <c r="A479" s="213" t="s">
        <v>1007</v>
      </c>
      <c r="B479" s="213"/>
      <c r="C479" s="206" t="s">
        <v>906</v>
      </c>
      <c r="D479" s="206"/>
      <c r="E479" s="206"/>
      <c r="F479" s="206"/>
      <c r="G479" s="41" t="s">
        <v>477</v>
      </c>
      <c r="H479" s="215">
        <v>2.221</v>
      </c>
      <c r="I479" s="216"/>
      <c r="J479" s="11">
        <f t="shared" si="10"/>
        <v>4533543.8</v>
      </c>
      <c r="K479" s="65"/>
      <c r="L479" s="15"/>
      <c r="M479" s="55"/>
      <c r="N479" s="106">
        <v>3942212</v>
      </c>
    </row>
    <row r="480" spans="1:14" ht="15" customHeight="1">
      <c r="A480" s="213" t="s">
        <v>1008</v>
      </c>
      <c r="B480" s="213"/>
      <c r="C480" s="206" t="s">
        <v>906</v>
      </c>
      <c r="D480" s="206"/>
      <c r="E480" s="206"/>
      <c r="F480" s="206"/>
      <c r="G480" s="41" t="s">
        <v>477</v>
      </c>
      <c r="H480" s="215">
        <v>2.801</v>
      </c>
      <c r="I480" s="216"/>
      <c r="J480" s="11">
        <f t="shared" si="10"/>
        <v>5525142.8</v>
      </c>
      <c r="K480" s="65"/>
      <c r="L480" s="15"/>
      <c r="M480" s="55"/>
      <c r="N480" s="106">
        <v>4804472</v>
      </c>
    </row>
    <row r="481" spans="1:14" ht="15" customHeight="1">
      <c r="A481" s="213" t="s">
        <v>1009</v>
      </c>
      <c r="B481" s="213"/>
      <c r="C481" s="206" t="s">
        <v>906</v>
      </c>
      <c r="D481" s="206"/>
      <c r="E481" s="206"/>
      <c r="F481" s="206"/>
      <c r="G481" s="41" t="s">
        <v>477</v>
      </c>
      <c r="H481" s="215">
        <v>1.082</v>
      </c>
      <c r="I481" s="216"/>
      <c r="J481" s="11">
        <f t="shared" si="10"/>
        <v>2562926.8</v>
      </c>
      <c r="K481" s="65"/>
      <c r="L481" s="15"/>
      <c r="M481" s="55"/>
      <c r="N481" s="106">
        <v>2228632</v>
      </c>
    </row>
    <row r="482" spans="1:14" ht="15" customHeight="1">
      <c r="A482" s="213" t="s">
        <v>1010</v>
      </c>
      <c r="B482" s="213"/>
      <c r="C482" s="206" t="s">
        <v>906</v>
      </c>
      <c r="D482" s="206"/>
      <c r="E482" s="206"/>
      <c r="F482" s="206"/>
      <c r="G482" s="41" t="s">
        <v>477</v>
      </c>
      <c r="H482" s="215">
        <v>2.275</v>
      </c>
      <c r="I482" s="216"/>
      <c r="J482" s="11">
        <f t="shared" si="10"/>
        <v>4494292</v>
      </c>
      <c r="K482" s="65"/>
      <c r="L482" s="15"/>
      <c r="M482" s="55"/>
      <c r="N482" s="106">
        <v>3908080</v>
      </c>
    </row>
    <row r="483" spans="1:14" ht="15" customHeight="1">
      <c r="A483" s="213" t="s">
        <v>1011</v>
      </c>
      <c r="B483" s="213"/>
      <c r="C483" s="206" t="s">
        <v>906</v>
      </c>
      <c r="D483" s="206"/>
      <c r="E483" s="206"/>
      <c r="F483" s="206"/>
      <c r="G483" s="41" t="s">
        <v>477</v>
      </c>
      <c r="H483" s="215">
        <v>2.871</v>
      </c>
      <c r="I483" s="216"/>
      <c r="J483" s="11">
        <f t="shared" si="10"/>
        <v>5484220.05</v>
      </c>
      <c r="K483" s="65"/>
      <c r="L483" s="15"/>
      <c r="M483" s="55"/>
      <c r="N483" s="106">
        <v>4768887</v>
      </c>
    </row>
    <row r="484" spans="1:14" ht="15" customHeight="1">
      <c r="A484" s="213" t="s">
        <v>1004</v>
      </c>
      <c r="B484" s="213"/>
      <c r="C484" s="206" t="s">
        <v>906</v>
      </c>
      <c r="D484" s="206"/>
      <c r="E484" s="206"/>
      <c r="F484" s="206"/>
      <c r="G484" s="41" t="s">
        <v>477</v>
      </c>
      <c r="H484" s="219">
        <v>2.2</v>
      </c>
      <c r="I484" s="220"/>
      <c r="J484" s="11">
        <f t="shared" si="10"/>
        <v>4492089.75</v>
      </c>
      <c r="K484" s="66"/>
      <c r="L484" s="15"/>
      <c r="M484" s="55"/>
      <c r="N484" s="106">
        <v>3906165</v>
      </c>
    </row>
    <row r="485" spans="1:14" ht="15" customHeight="1">
      <c r="A485" s="213" t="s">
        <v>1005</v>
      </c>
      <c r="B485" s="213"/>
      <c r="C485" s="206" t="s">
        <v>906</v>
      </c>
      <c r="D485" s="206"/>
      <c r="E485" s="206"/>
      <c r="F485" s="206"/>
      <c r="G485" s="41" t="s">
        <v>477</v>
      </c>
      <c r="H485" s="215">
        <v>2.778</v>
      </c>
      <c r="I485" s="216"/>
      <c r="J485" s="11">
        <f t="shared" si="10"/>
        <v>5476389.699999999</v>
      </c>
      <c r="K485" s="65"/>
      <c r="L485" s="15"/>
      <c r="M485" s="55"/>
      <c r="N485" s="106">
        <v>4762078</v>
      </c>
    </row>
    <row r="486" spans="1:14" ht="15" customHeight="1">
      <c r="A486" s="213" t="s">
        <v>1006</v>
      </c>
      <c r="B486" s="213"/>
      <c r="C486" s="206" t="s">
        <v>906</v>
      </c>
      <c r="D486" s="206"/>
      <c r="E486" s="206"/>
      <c r="F486" s="206"/>
      <c r="G486" s="41" t="s">
        <v>477</v>
      </c>
      <c r="H486" s="215">
        <v>1.056</v>
      </c>
      <c r="I486" s="216"/>
      <c r="J486" s="11">
        <f t="shared" si="10"/>
        <v>2285607.75</v>
      </c>
      <c r="K486" s="65"/>
      <c r="L486" s="15"/>
      <c r="M486" s="55"/>
      <c r="N486" s="106">
        <v>1987485</v>
      </c>
    </row>
    <row r="487" spans="1:14" ht="15" customHeight="1">
      <c r="A487" s="213" t="s">
        <v>1007</v>
      </c>
      <c r="B487" s="213"/>
      <c r="C487" s="206" t="s">
        <v>906</v>
      </c>
      <c r="D487" s="206"/>
      <c r="E487" s="206"/>
      <c r="F487" s="206"/>
      <c r="G487" s="41" t="s">
        <v>477</v>
      </c>
      <c r="H487" s="215">
        <v>2.221</v>
      </c>
      <c r="I487" s="216"/>
      <c r="J487" s="11">
        <f t="shared" si="10"/>
        <v>4533543.8</v>
      </c>
      <c r="K487" s="65"/>
      <c r="L487" s="15"/>
      <c r="M487" s="55"/>
      <c r="N487" s="106">
        <v>3942212</v>
      </c>
    </row>
    <row r="488" spans="1:14" ht="15" customHeight="1">
      <c r="A488" s="213" t="s">
        <v>1008</v>
      </c>
      <c r="B488" s="213"/>
      <c r="C488" s="206" t="s">
        <v>906</v>
      </c>
      <c r="D488" s="206"/>
      <c r="E488" s="206"/>
      <c r="F488" s="206"/>
      <c r="G488" s="41" t="s">
        <v>477</v>
      </c>
      <c r="H488" s="215">
        <v>2.801</v>
      </c>
      <c r="I488" s="216"/>
      <c r="J488" s="11">
        <f t="shared" si="10"/>
        <v>5525142.8</v>
      </c>
      <c r="K488" s="65"/>
      <c r="L488" s="15"/>
      <c r="M488" s="55"/>
      <c r="N488" s="106">
        <v>4804472</v>
      </c>
    </row>
    <row r="489" spans="1:14" ht="15" customHeight="1">
      <c r="A489" s="213" t="s">
        <v>1009</v>
      </c>
      <c r="B489" s="213"/>
      <c r="C489" s="206" t="s">
        <v>906</v>
      </c>
      <c r="D489" s="206"/>
      <c r="E489" s="206"/>
      <c r="F489" s="206"/>
      <c r="G489" s="41" t="s">
        <v>477</v>
      </c>
      <c r="H489" s="215">
        <v>1.082</v>
      </c>
      <c r="I489" s="216"/>
      <c r="J489" s="11">
        <f t="shared" si="10"/>
        <v>2562926.8</v>
      </c>
      <c r="K489" s="65"/>
      <c r="L489" s="15"/>
      <c r="M489" s="55"/>
      <c r="N489" s="106">
        <v>2228632</v>
      </c>
    </row>
    <row r="490" spans="1:14" ht="15" customHeight="1">
      <c r="A490" s="213" t="s">
        <v>1010</v>
      </c>
      <c r="B490" s="213"/>
      <c r="C490" s="206" t="s">
        <v>906</v>
      </c>
      <c r="D490" s="206"/>
      <c r="E490" s="206"/>
      <c r="F490" s="206"/>
      <c r="G490" s="41" t="s">
        <v>477</v>
      </c>
      <c r="H490" s="215">
        <v>2.275</v>
      </c>
      <c r="I490" s="216"/>
      <c r="J490" s="11">
        <f t="shared" si="10"/>
        <v>4494292</v>
      </c>
      <c r="K490" s="65"/>
      <c r="L490" s="15"/>
      <c r="M490" s="55"/>
      <c r="N490" s="106">
        <v>3908080</v>
      </c>
    </row>
    <row r="491" spans="1:14" ht="15" customHeight="1">
      <c r="A491" s="213" t="s">
        <v>1011</v>
      </c>
      <c r="B491" s="213"/>
      <c r="C491" s="206" t="s">
        <v>906</v>
      </c>
      <c r="D491" s="206"/>
      <c r="E491" s="206"/>
      <c r="F491" s="206"/>
      <c r="G491" s="41" t="s">
        <v>477</v>
      </c>
      <c r="H491" s="215">
        <v>2.871</v>
      </c>
      <c r="I491" s="216"/>
      <c r="J491" s="11">
        <f t="shared" si="10"/>
        <v>5484220.05</v>
      </c>
      <c r="K491" s="65"/>
      <c r="L491" s="15"/>
      <c r="M491" s="55"/>
      <c r="N491" s="106">
        <v>4768887</v>
      </c>
    </row>
    <row r="492" spans="1:14" ht="15" customHeight="1">
      <c r="A492" s="213" t="s">
        <v>1004</v>
      </c>
      <c r="B492" s="213"/>
      <c r="C492" s="206" t="s">
        <v>906</v>
      </c>
      <c r="D492" s="206"/>
      <c r="E492" s="206"/>
      <c r="F492" s="206"/>
      <c r="G492" s="41" t="s">
        <v>477</v>
      </c>
      <c r="H492" s="219">
        <v>2.2</v>
      </c>
      <c r="I492" s="220"/>
      <c r="J492" s="11">
        <f t="shared" si="10"/>
        <v>4492089.75</v>
      </c>
      <c r="K492" s="66"/>
      <c r="L492" s="15"/>
      <c r="M492" s="55"/>
      <c r="N492" s="106">
        <v>3906165</v>
      </c>
    </row>
    <row r="493" spans="1:14" ht="15" customHeight="1">
      <c r="A493" s="213" t="s">
        <v>1005</v>
      </c>
      <c r="B493" s="213"/>
      <c r="C493" s="206" t="s">
        <v>906</v>
      </c>
      <c r="D493" s="206"/>
      <c r="E493" s="206"/>
      <c r="F493" s="206"/>
      <c r="G493" s="41" t="s">
        <v>477</v>
      </c>
      <c r="H493" s="215">
        <v>2.778</v>
      </c>
      <c r="I493" s="216"/>
      <c r="J493" s="11">
        <f t="shared" si="10"/>
        <v>5476389.699999999</v>
      </c>
      <c r="K493" s="65"/>
      <c r="L493" s="15"/>
      <c r="M493" s="55"/>
      <c r="N493" s="106">
        <v>4762078</v>
      </c>
    </row>
    <row r="494" spans="1:14" ht="15" customHeight="1">
      <c r="A494" s="213" t="s">
        <v>1006</v>
      </c>
      <c r="B494" s="213"/>
      <c r="C494" s="206" t="s">
        <v>906</v>
      </c>
      <c r="D494" s="206"/>
      <c r="E494" s="206"/>
      <c r="F494" s="206"/>
      <c r="G494" s="41" t="s">
        <v>477</v>
      </c>
      <c r="H494" s="215">
        <v>1.056</v>
      </c>
      <c r="I494" s="216"/>
      <c r="J494" s="11">
        <f t="shared" si="10"/>
        <v>2285607.75</v>
      </c>
      <c r="K494" s="65"/>
      <c r="L494" s="15"/>
      <c r="M494" s="55"/>
      <c r="N494" s="106">
        <v>1987485</v>
      </c>
    </row>
    <row r="495" spans="1:14" ht="15" customHeight="1">
      <c r="A495" s="213" t="s">
        <v>1007</v>
      </c>
      <c r="B495" s="213"/>
      <c r="C495" s="206" t="s">
        <v>906</v>
      </c>
      <c r="D495" s="206"/>
      <c r="E495" s="206"/>
      <c r="F495" s="206"/>
      <c r="G495" s="41" t="s">
        <v>477</v>
      </c>
      <c r="H495" s="215">
        <v>2.221</v>
      </c>
      <c r="I495" s="216"/>
      <c r="J495" s="11">
        <f t="shared" si="10"/>
        <v>4533543.8</v>
      </c>
      <c r="K495" s="65"/>
      <c r="L495" s="15"/>
      <c r="M495" s="55"/>
      <c r="N495" s="106">
        <v>3942212</v>
      </c>
    </row>
    <row r="496" spans="1:14" ht="15" customHeight="1">
      <c r="A496" s="213" t="s">
        <v>1008</v>
      </c>
      <c r="B496" s="213"/>
      <c r="C496" s="206" t="s">
        <v>906</v>
      </c>
      <c r="D496" s="206"/>
      <c r="E496" s="206"/>
      <c r="F496" s="206"/>
      <c r="G496" s="41" t="s">
        <v>477</v>
      </c>
      <c r="H496" s="215">
        <v>2.801</v>
      </c>
      <c r="I496" s="216"/>
      <c r="J496" s="11">
        <f t="shared" si="10"/>
        <v>5525142.8</v>
      </c>
      <c r="K496" s="65"/>
      <c r="L496" s="15"/>
      <c r="M496" s="55"/>
      <c r="N496" s="106">
        <v>4804472</v>
      </c>
    </row>
    <row r="497" spans="1:14" ht="15" customHeight="1">
      <c r="A497" s="213" t="s">
        <v>1009</v>
      </c>
      <c r="B497" s="213"/>
      <c r="C497" s="206" t="s">
        <v>906</v>
      </c>
      <c r="D497" s="206"/>
      <c r="E497" s="206"/>
      <c r="F497" s="206"/>
      <c r="G497" s="41" t="s">
        <v>477</v>
      </c>
      <c r="H497" s="215">
        <v>1.082</v>
      </c>
      <c r="I497" s="216"/>
      <c r="J497" s="11">
        <f t="shared" si="10"/>
        <v>2562926.8</v>
      </c>
      <c r="K497" s="65"/>
      <c r="L497" s="15"/>
      <c r="M497" s="55"/>
      <c r="N497" s="106">
        <v>2228632</v>
      </c>
    </row>
    <row r="498" spans="1:14" ht="15" customHeight="1">
      <c r="A498" s="213" t="s">
        <v>1010</v>
      </c>
      <c r="B498" s="213"/>
      <c r="C498" s="206" t="s">
        <v>906</v>
      </c>
      <c r="D498" s="206"/>
      <c r="E498" s="206"/>
      <c r="F498" s="206"/>
      <c r="G498" s="41" t="s">
        <v>477</v>
      </c>
      <c r="H498" s="215">
        <v>2.275</v>
      </c>
      <c r="I498" s="216"/>
      <c r="J498" s="11">
        <f t="shared" si="10"/>
        <v>4494292</v>
      </c>
      <c r="K498" s="65"/>
      <c r="L498" s="15"/>
      <c r="M498" s="55"/>
      <c r="N498" s="106">
        <v>3908080</v>
      </c>
    </row>
    <row r="499" spans="1:14" ht="15" customHeight="1">
      <c r="A499" s="214" t="s">
        <v>1011</v>
      </c>
      <c r="B499" s="214"/>
      <c r="C499" s="212" t="s">
        <v>906</v>
      </c>
      <c r="D499" s="212"/>
      <c r="E499" s="212"/>
      <c r="F499" s="212"/>
      <c r="G499" s="52" t="s">
        <v>477</v>
      </c>
      <c r="H499" s="217">
        <v>2.871</v>
      </c>
      <c r="I499" s="218"/>
      <c r="J499" s="109">
        <f t="shared" si="10"/>
        <v>5484220.05</v>
      </c>
      <c r="K499" s="65"/>
      <c r="L499" s="15"/>
      <c r="M499" s="55"/>
      <c r="N499" s="106">
        <v>4768887</v>
      </c>
    </row>
    <row r="500" spans="1:14" ht="15.75">
      <c r="A500" s="207" t="s">
        <v>1012</v>
      </c>
      <c r="B500" s="207"/>
      <c r="C500" s="207"/>
      <c r="D500" s="207"/>
      <c r="E500" s="207"/>
      <c r="F500" s="207"/>
      <c r="G500" s="207"/>
      <c r="H500" s="207"/>
      <c r="I500" s="207"/>
      <c r="J500" s="207"/>
      <c r="K500" s="15"/>
      <c r="L500" s="15"/>
      <c r="M500" s="15"/>
      <c r="N500" s="103"/>
    </row>
    <row r="501" spans="1:14" ht="18" customHeight="1">
      <c r="A501" s="206" t="s">
        <v>1013</v>
      </c>
      <c r="B501" s="206"/>
      <c r="C501" s="206" t="s">
        <v>1014</v>
      </c>
      <c r="D501" s="206"/>
      <c r="E501" s="206"/>
      <c r="F501" s="206"/>
      <c r="G501" s="43" t="s">
        <v>477</v>
      </c>
      <c r="H501" s="211">
        <v>0.766</v>
      </c>
      <c r="I501" s="211"/>
      <c r="J501" s="11">
        <f t="shared" si="10"/>
        <v>1133649.2999999998</v>
      </c>
      <c r="K501" s="15"/>
      <c r="L501" s="15"/>
      <c r="M501" s="15"/>
      <c r="N501" s="106">
        <v>985782</v>
      </c>
    </row>
    <row r="502" spans="1:14" ht="18" customHeight="1">
      <c r="A502" s="206" t="s">
        <v>1015</v>
      </c>
      <c r="B502" s="206"/>
      <c r="C502" s="206" t="s">
        <v>1014</v>
      </c>
      <c r="D502" s="206"/>
      <c r="E502" s="206"/>
      <c r="F502" s="206"/>
      <c r="G502" s="43" t="s">
        <v>477</v>
      </c>
      <c r="H502" s="211">
        <v>0.861</v>
      </c>
      <c r="I502" s="211"/>
      <c r="J502" s="11">
        <f t="shared" si="10"/>
        <v>1275330.45</v>
      </c>
      <c r="K502" s="15"/>
      <c r="L502" s="15"/>
      <c r="M502" s="15"/>
      <c r="N502" s="106">
        <v>1108983</v>
      </c>
    </row>
    <row r="503" spans="1:14" ht="18" customHeight="1">
      <c r="A503" s="206" t="s">
        <v>1016</v>
      </c>
      <c r="B503" s="206"/>
      <c r="C503" s="206" t="s">
        <v>1014</v>
      </c>
      <c r="D503" s="206"/>
      <c r="E503" s="206"/>
      <c r="F503" s="206"/>
      <c r="G503" s="43" t="s">
        <v>477</v>
      </c>
      <c r="H503" s="211">
        <v>0.957</v>
      </c>
      <c r="I503" s="211"/>
      <c r="J503" s="11">
        <f t="shared" si="10"/>
        <v>1417565.9</v>
      </c>
      <c r="K503" s="15"/>
      <c r="L503" s="15"/>
      <c r="M503" s="15"/>
      <c r="N503" s="106">
        <v>1232666</v>
      </c>
    </row>
    <row r="504" spans="1:14" ht="18" customHeight="1">
      <c r="A504" s="206" t="s">
        <v>1017</v>
      </c>
      <c r="B504" s="206"/>
      <c r="C504" s="206" t="s">
        <v>1014</v>
      </c>
      <c r="D504" s="206"/>
      <c r="E504" s="206"/>
      <c r="F504" s="206"/>
      <c r="G504" s="43" t="s">
        <v>477</v>
      </c>
      <c r="H504" s="211">
        <v>1.053</v>
      </c>
      <c r="I504" s="211"/>
      <c r="J504" s="11">
        <f t="shared" si="10"/>
        <v>1559870.3499999999</v>
      </c>
      <c r="K504" s="15"/>
      <c r="L504" s="15"/>
      <c r="M504" s="15"/>
      <c r="N504" s="106">
        <v>1356409</v>
      </c>
    </row>
    <row r="505" spans="1:14" ht="18" customHeight="1">
      <c r="A505" s="206" t="s">
        <v>1018</v>
      </c>
      <c r="B505" s="206"/>
      <c r="C505" s="206" t="s">
        <v>1014</v>
      </c>
      <c r="D505" s="206"/>
      <c r="E505" s="206"/>
      <c r="F505" s="206"/>
      <c r="G505" s="43" t="s">
        <v>477</v>
      </c>
      <c r="H505" s="211">
        <v>1.148</v>
      </c>
      <c r="I505" s="211"/>
      <c r="J505" s="11">
        <f t="shared" si="10"/>
        <v>1702560.0499999998</v>
      </c>
      <c r="N505" s="106">
        <v>1480487</v>
      </c>
    </row>
    <row r="506" spans="1:14" ht="18" customHeight="1">
      <c r="A506" s="206" t="s">
        <v>1019</v>
      </c>
      <c r="B506" s="206"/>
      <c r="C506" s="206" t="s">
        <v>1014</v>
      </c>
      <c r="D506" s="206"/>
      <c r="E506" s="206"/>
      <c r="F506" s="206"/>
      <c r="G506" s="43" t="s">
        <v>477</v>
      </c>
      <c r="H506" s="211">
        <v>1.244</v>
      </c>
      <c r="I506" s="211"/>
      <c r="J506" s="11">
        <f t="shared" si="10"/>
        <v>1844718.45</v>
      </c>
      <c r="N506" s="106">
        <v>1604103</v>
      </c>
    </row>
    <row r="507" spans="1:14" ht="18" customHeight="1">
      <c r="A507" s="206" t="s">
        <v>1020</v>
      </c>
      <c r="B507" s="206"/>
      <c r="C507" s="206" t="s">
        <v>1014</v>
      </c>
      <c r="D507" s="206"/>
      <c r="E507" s="206"/>
      <c r="F507" s="206"/>
      <c r="G507" s="43" t="s">
        <v>477</v>
      </c>
      <c r="H507" s="208">
        <v>1.34</v>
      </c>
      <c r="I507" s="208"/>
      <c r="J507" s="11">
        <f t="shared" si="10"/>
        <v>2004790.4</v>
      </c>
      <c r="N507" s="106">
        <v>1743296</v>
      </c>
    </row>
    <row r="508" spans="1:14" ht="18" customHeight="1">
      <c r="A508" s="206" t="s">
        <v>1021</v>
      </c>
      <c r="B508" s="206"/>
      <c r="C508" s="206" t="s">
        <v>1014</v>
      </c>
      <c r="D508" s="206"/>
      <c r="E508" s="206"/>
      <c r="F508" s="206"/>
      <c r="G508" s="43" t="s">
        <v>477</v>
      </c>
      <c r="H508" s="211">
        <v>1.434</v>
      </c>
      <c r="I508" s="211"/>
      <c r="J508" s="11">
        <f t="shared" si="10"/>
        <v>2128039.3499999996</v>
      </c>
      <c r="N508" s="106">
        <v>1850469</v>
      </c>
    </row>
    <row r="509" spans="1:14" ht="18" customHeight="1">
      <c r="A509" s="206" t="s">
        <v>1022</v>
      </c>
      <c r="B509" s="206"/>
      <c r="C509" s="206" t="s">
        <v>1014</v>
      </c>
      <c r="D509" s="206"/>
      <c r="E509" s="206"/>
      <c r="F509" s="206"/>
      <c r="G509" s="43" t="s">
        <v>477</v>
      </c>
      <c r="H509" s="211">
        <v>1.531</v>
      </c>
      <c r="I509" s="211"/>
      <c r="J509" s="11">
        <f t="shared" si="10"/>
        <v>2230360.5999999996</v>
      </c>
      <c r="N509" s="106">
        <v>1939444</v>
      </c>
    </row>
    <row r="510" spans="1:14" ht="18" customHeight="1">
      <c r="A510" s="206" t="s">
        <v>1023</v>
      </c>
      <c r="B510" s="206"/>
      <c r="C510" s="206" t="s">
        <v>1014</v>
      </c>
      <c r="D510" s="206"/>
      <c r="E510" s="206"/>
      <c r="F510" s="206"/>
      <c r="G510" s="43" t="s">
        <v>477</v>
      </c>
      <c r="H510" s="211">
        <v>1.627</v>
      </c>
      <c r="I510" s="211"/>
      <c r="J510" s="11">
        <f t="shared" si="10"/>
        <v>2328054.25</v>
      </c>
      <c r="N510" s="106">
        <v>2024395</v>
      </c>
    </row>
    <row r="511" spans="1:14" ht="18" customHeight="1">
      <c r="A511" s="206" t="s">
        <v>1024</v>
      </c>
      <c r="B511" s="206"/>
      <c r="C511" s="206" t="s">
        <v>1014</v>
      </c>
      <c r="D511" s="206"/>
      <c r="E511" s="206"/>
      <c r="F511" s="206"/>
      <c r="G511" s="43" t="s">
        <v>477</v>
      </c>
      <c r="H511" s="211">
        <v>1.723</v>
      </c>
      <c r="I511" s="211"/>
      <c r="J511" s="11">
        <f t="shared" si="10"/>
        <v>2543219.25</v>
      </c>
      <c r="N511" s="106">
        <v>2211495</v>
      </c>
    </row>
    <row r="512" spans="1:14" ht="18" customHeight="1">
      <c r="A512" s="206" t="s">
        <v>1025</v>
      </c>
      <c r="B512" s="206"/>
      <c r="C512" s="206" t="s">
        <v>1014</v>
      </c>
      <c r="D512" s="206"/>
      <c r="E512" s="206"/>
      <c r="F512" s="206"/>
      <c r="G512" s="43" t="s">
        <v>477</v>
      </c>
      <c r="H512" s="211">
        <v>1.818</v>
      </c>
      <c r="I512" s="211"/>
      <c r="J512" s="11">
        <f t="shared" si="10"/>
        <v>2733913.4</v>
      </c>
      <c r="N512" s="106">
        <v>2377316</v>
      </c>
    </row>
    <row r="513" spans="1:14" ht="18" customHeight="1">
      <c r="A513" s="206" t="s">
        <v>1026</v>
      </c>
      <c r="B513" s="206"/>
      <c r="C513" s="206" t="s">
        <v>1014</v>
      </c>
      <c r="D513" s="206"/>
      <c r="E513" s="206"/>
      <c r="F513" s="206"/>
      <c r="G513" s="43" t="s">
        <v>477</v>
      </c>
      <c r="H513" s="211">
        <v>1.914</v>
      </c>
      <c r="I513" s="211"/>
      <c r="J513" s="11">
        <f t="shared" si="10"/>
        <v>2851786.0999999996</v>
      </c>
      <c r="N513" s="106">
        <v>2479814</v>
      </c>
    </row>
    <row r="514" spans="1:14" ht="18" customHeight="1">
      <c r="A514" s="206" t="s">
        <v>1027</v>
      </c>
      <c r="B514" s="206"/>
      <c r="C514" s="206" t="s">
        <v>1014</v>
      </c>
      <c r="D514" s="206"/>
      <c r="E514" s="206"/>
      <c r="F514" s="206"/>
      <c r="G514" s="43" t="s">
        <v>477</v>
      </c>
      <c r="H514" s="208">
        <v>2.01</v>
      </c>
      <c r="I514" s="208"/>
      <c r="J514" s="11">
        <f t="shared" si="10"/>
        <v>3115040.65</v>
      </c>
      <c r="N514" s="106">
        <v>2708731</v>
      </c>
    </row>
    <row r="515" spans="1:14" ht="18" customHeight="1">
      <c r="A515" s="206" t="s">
        <v>1028</v>
      </c>
      <c r="B515" s="206"/>
      <c r="C515" s="206" t="s">
        <v>1014</v>
      </c>
      <c r="D515" s="206"/>
      <c r="E515" s="206"/>
      <c r="F515" s="206"/>
      <c r="G515" s="43" t="s">
        <v>477</v>
      </c>
      <c r="H515" s="211">
        <v>2.105</v>
      </c>
      <c r="I515" s="211"/>
      <c r="J515" s="11">
        <f t="shared" si="10"/>
        <v>3353120.55</v>
      </c>
      <c r="N515" s="106">
        <v>2915757</v>
      </c>
    </row>
    <row r="516" spans="1:14" ht="18" customHeight="1">
      <c r="A516" s="206" t="s">
        <v>1029</v>
      </c>
      <c r="B516" s="206"/>
      <c r="C516" s="206" t="s">
        <v>1014</v>
      </c>
      <c r="D516" s="206"/>
      <c r="E516" s="206"/>
      <c r="F516" s="206"/>
      <c r="G516" s="43" t="s">
        <v>477</v>
      </c>
      <c r="H516" s="211">
        <v>2.202</v>
      </c>
      <c r="I516" s="211"/>
      <c r="J516" s="11">
        <f t="shared" si="10"/>
        <v>3482904.9499999997</v>
      </c>
      <c r="N516" s="106">
        <v>3028613</v>
      </c>
    </row>
    <row r="517" spans="1:14" ht="18" customHeight="1">
      <c r="A517" s="206" t="s">
        <v>1030</v>
      </c>
      <c r="B517" s="206"/>
      <c r="C517" s="206" t="s">
        <v>1014</v>
      </c>
      <c r="D517" s="206"/>
      <c r="E517" s="206"/>
      <c r="F517" s="206"/>
      <c r="G517" s="43" t="s">
        <v>477</v>
      </c>
      <c r="H517" s="211">
        <v>2.297</v>
      </c>
      <c r="I517" s="211"/>
      <c r="J517" s="11">
        <f t="shared" si="10"/>
        <v>3798287.8499999996</v>
      </c>
      <c r="N517" s="106">
        <v>3302859</v>
      </c>
    </row>
    <row r="518" spans="1:14" ht="18" customHeight="1">
      <c r="A518" s="206" t="s">
        <v>1031</v>
      </c>
      <c r="B518" s="206"/>
      <c r="C518" s="206" t="s">
        <v>1014</v>
      </c>
      <c r="D518" s="206"/>
      <c r="E518" s="206"/>
      <c r="F518" s="206"/>
      <c r="G518" s="43" t="s">
        <v>477</v>
      </c>
      <c r="H518" s="211">
        <v>2.394</v>
      </c>
      <c r="I518" s="211"/>
      <c r="J518" s="11">
        <f t="shared" si="10"/>
        <v>4181855.4</v>
      </c>
      <c r="N518" s="106">
        <v>3636396</v>
      </c>
    </row>
    <row r="519" spans="1:14" ht="18" customHeight="1">
      <c r="A519" s="206" t="s">
        <v>1032</v>
      </c>
      <c r="B519" s="206"/>
      <c r="C519" s="206" t="s">
        <v>1014</v>
      </c>
      <c r="D519" s="206"/>
      <c r="E519" s="206"/>
      <c r="F519" s="206"/>
      <c r="G519" s="43" t="s">
        <v>477</v>
      </c>
      <c r="H519" s="211">
        <v>2.489</v>
      </c>
      <c r="I519" s="211"/>
      <c r="J519" s="11">
        <f t="shared" si="10"/>
        <v>4571562.8</v>
      </c>
      <c r="N519" s="106">
        <v>3975272</v>
      </c>
    </row>
    <row r="520" spans="1:14" ht="18" customHeight="1">
      <c r="A520" s="206" t="s">
        <v>1033</v>
      </c>
      <c r="B520" s="206"/>
      <c r="C520" s="206" t="s">
        <v>1014</v>
      </c>
      <c r="D520" s="206"/>
      <c r="E520" s="206"/>
      <c r="F520" s="206"/>
      <c r="G520" s="43" t="s">
        <v>477</v>
      </c>
      <c r="H520" s="211">
        <v>2.586</v>
      </c>
      <c r="I520" s="211"/>
      <c r="J520" s="11">
        <f t="shared" si="10"/>
        <v>5139908.899999999</v>
      </c>
      <c r="N520" s="106">
        <v>4469486</v>
      </c>
    </row>
    <row r="521" spans="1:14" ht="18" customHeight="1">
      <c r="A521" s="206" t="s">
        <v>1034</v>
      </c>
      <c r="B521" s="206"/>
      <c r="C521" s="206" t="s">
        <v>1014</v>
      </c>
      <c r="D521" s="206"/>
      <c r="E521" s="206"/>
      <c r="F521" s="206"/>
      <c r="G521" s="43" t="s">
        <v>477</v>
      </c>
      <c r="H521" s="211">
        <v>2.682</v>
      </c>
      <c r="I521" s="211"/>
      <c r="J521" s="11">
        <f t="shared" si="10"/>
        <v>5330402.949999999</v>
      </c>
      <c r="N521" s="106">
        <v>4635133</v>
      </c>
    </row>
    <row r="522" spans="1:14" ht="18" customHeight="1">
      <c r="A522" s="206" t="s">
        <v>1035</v>
      </c>
      <c r="B522" s="206"/>
      <c r="C522" s="206" t="s">
        <v>1014</v>
      </c>
      <c r="D522" s="206"/>
      <c r="E522" s="206"/>
      <c r="F522" s="206"/>
      <c r="G522" s="43" t="s">
        <v>477</v>
      </c>
      <c r="H522" s="211">
        <v>2.778</v>
      </c>
      <c r="I522" s="211"/>
      <c r="J522" s="11">
        <f t="shared" si="10"/>
        <v>5711376.1</v>
      </c>
      <c r="N522" s="106">
        <v>4966414</v>
      </c>
    </row>
    <row r="523" spans="1:14" ht="18" customHeight="1">
      <c r="A523" s="206" t="s">
        <v>1036</v>
      </c>
      <c r="B523" s="206"/>
      <c r="C523" s="206" t="s">
        <v>1014</v>
      </c>
      <c r="D523" s="206"/>
      <c r="E523" s="206"/>
      <c r="F523" s="206"/>
      <c r="G523" s="43" t="s">
        <v>477</v>
      </c>
      <c r="H523" s="211">
        <v>2.871</v>
      </c>
      <c r="I523" s="211"/>
      <c r="J523" s="11">
        <f t="shared" si="10"/>
        <v>6057483.55</v>
      </c>
      <c r="N523" s="106">
        <v>5267377</v>
      </c>
    </row>
    <row r="524" spans="1:14" ht="18" customHeight="1">
      <c r="A524" s="206" t="s">
        <v>1037</v>
      </c>
      <c r="B524" s="206"/>
      <c r="C524" s="206" t="s">
        <v>1014</v>
      </c>
      <c r="D524" s="206"/>
      <c r="E524" s="206"/>
      <c r="F524" s="206"/>
      <c r="G524" s="43" t="s">
        <v>477</v>
      </c>
      <c r="H524" s="211">
        <v>0.607</v>
      </c>
      <c r="I524" s="211"/>
      <c r="J524" s="11">
        <f t="shared" si="10"/>
        <v>875457.0499999999</v>
      </c>
      <c r="N524" s="106">
        <v>761267</v>
      </c>
    </row>
    <row r="525" spans="1:14" ht="18" customHeight="1">
      <c r="A525" s="206" t="s">
        <v>1038</v>
      </c>
      <c r="B525" s="206"/>
      <c r="C525" s="206" t="s">
        <v>1014</v>
      </c>
      <c r="D525" s="206"/>
      <c r="E525" s="206"/>
      <c r="F525" s="206"/>
      <c r="G525" s="43" t="s">
        <v>477</v>
      </c>
      <c r="H525" s="211">
        <v>0.683</v>
      </c>
      <c r="I525" s="211"/>
      <c r="J525" s="11">
        <f t="shared" si="10"/>
        <v>985066.9999999999</v>
      </c>
      <c r="N525" s="106">
        <v>856580</v>
      </c>
    </row>
    <row r="526" spans="1:14" ht="18" customHeight="1">
      <c r="A526" s="206" t="s">
        <v>1039</v>
      </c>
      <c r="B526" s="206"/>
      <c r="C526" s="206" t="s">
        <v>1014</v>
      </c>
      <c r="D526" s="206"/>
      <c r="E526" s="206"/>
      <c r="F526" s="206"/>
      <c r="G526" s="43" t="s">
        <v>477</v>
      </c>
      <c r="H526" s="211">
        <v>0.759</v>
      </c>
      <c r="I526" s="211"/>
      <c r="J526" s="11">
        <f t="shared" si="10"/>
        <v>1094785.0499999998</v>
      </c>
      <c r="N526" s="106">
        <v>951987</v>
      </c>
    </row>
    <row r="527" spans="1:14" ht="18" customHeight="1">
      <c r="A527" s="206" t="s">
        <v>1040</v>
      </c>
      <c r="B527" s="206"/>
      <c r="C527" s="206" t="s">
        <v>1014</v>
      </c>
      <c r="D527" s="206"/>
      <c r="E527" s="206"/>
      <c r="F527" s="206"/>
      <c r="G527" s="43" t="s">
        <v>477</v>
      </c>
      <c r="H527" s="211">
        <v>0.835</v>
      </c>
      <c r="I527" s="211"/>
      <c r="J527" s="11">
        <f t="shared" si="10"/>
        <v>1204687.0999999999</v>
      </c>
      <c r="N527" s="106">
        <v>1047554</v>
      </c>
    </row>
    <row r="528" spans="1:14" ht="18" customHeight="1">
      <c r="A528" s="206" t="s">
        <v>1041</v>
      </c>
      <c r="B528" s="206"/>
      <c r="C528" s="206" t="s">
        <v>1014</v>
      </c>
      <c r="D528" s="206"/>
      <c r="E528" s="206"/>
      <c r="F528" s="206"/>
      <c r="G528" s="43" t="s">
        <v>477</v>
      </c>
      <c r="H528" s="211">
        <v>0.911</v>
      </c>
      <c r="I528" s="211"/>
      <c r="J528" s="11">
        <f t="shared" si="10"/>
        <v>1315402.2</v>
      </c>
      <c r="N528" s="106">
        <v>1143828</v>
      </c>
    </row>
    <row r="529" spans="1:14" ht="18" customHeight="1">
      <c r="A529" s="206" t="s">
        <v>1042</v>
      </c>
      <c r="B529" s="206"/>
      <c r="C529" s="206" t="s">
        <v>1014</v>
      </c>
      <c r="D529" s="206"/>
      <c r="E529" s="206"/>
      <c r="F529" s="206"/>
      <c r="G529" s="43" t="s">
        <v>477</v>
      </c>
      <c r="H529" s="211">
        <v>0.987</v>
      </c>
      <c r="I529" s="211"/>
      <c r="J529" s="11">
        <f aca="true" t="shared" si="11" ref="J529:J592">N529*1.15</f>
        <v>1425036.2999999998</v>
      </c>
      <c r="N529" s="106">
        <v>1239162</v>
      </c>
    </row>
    <row r="530" spans="1:14" ht="18" customHeight="1">
      <c r="A530" s="206" t="s">
        <v>1043</v>
      </c>
      <c r="B530" s="206"/>
      <c r="C530" s="206" t="s">
        <v>1014</v>
      </c>
      <c r="D530" s="206"/>
      <c r="E530" s="206"/>
      <c r="F530" s="206"/>
      <c r="G530" s="43" t="s">
        <v>477</v>
      </c>
      <c r="H530" s="211">
        <v>1.063</v>
      </c>
      <c r="I530" s="211"/>
      <c r="J530" s="11">
        <f t="shared" si="11"/>
        <v>1548794.7</v>
      </c>
      <c r="N530" s="106">
        <v>1346778</v>
      </c>
    </row>
    <row r="531" spans="1:14" ht="18" customHeight="1">
      <c r="A531" s="206" t="s">
        <v>1044</v>
      </c>
      <c r="B531" s="206"/>
      <c r="C531" s="206" t="s">
        <v>1014</v>
      </c>
      <c r="D531" s="206"/>
      <c r="E531" s="206"/>
      <c r="F531" s="206"/>
      <c r="G531" s="43" t="s">
        <v>477</v>
      </c>
      <c r="H531" s="211">
        <v>1.139</v>
      </c>
      <c r="I531" s="211"/>
      <c r="J531" s="11">
        <f t="shared" si="11"/>
        <v>1710700.9</v>
      </c>
      <c r="N531" s="106">
        <v>1487566</v>
      </c>
    </row>
    <row r="532" spans="1:14" ht="18" customHeight="1">
      <c r="A532" s="206" t="s">
        <v>1045</v>
      </c>
      <c r="B532" s="206"/>
      <c r="C532" s="206" t="s">
        <v>1014</v>
      </c>
      <c r="D532" s="206"/>
      <c r="E532" s="206"/>
      <c r="F532" s="206"/>
      <c r="G532" s="43" t="s">
        <v>477</v>
      </c>
      <c r="H532" s="211">
        <v>1.214</v>
      </c>
      <c r="I532" s="211"/>
      <c r="J532" s="11">
        <f t="shared" si="11"/>
        <v>1791198.5999999999</v>
      </c>
      <c r="N532" s="106">
        <v>1557564</v>
      </c>
    </row>
    <row r="533" spans="1:14" ht="18" customHeight="1">
      <c r="A533" s="206" t="s">
        <v>1046</v>
      </c>
      <c r="B533" s="206"/>
      <c r="C533" s="206" t="s">
        <v>1014</v>
      </c>
      <c r="D533" s="206"/>
      <c r="E533" s="206"/>
      <c r="F533" s="206"/>
      <c r="G533" s="43" t="s">
        <v>477</v>
      </c>
      <c r="H533" s="208">
        <v>1.29</v>
      </c>
      <c r="I533" s="208"/>
      <c r="J533" s="11">
        <f t="shared" si="11"/>
        <v>1904306.8499999999</v>
      </c>
      <c r="N533" s="106">
        <v>1655919</v>
      </c>
    </row>
    <row r="534" spans="1:14" ht="18" customHeight="1">
      <c r="A534" s="206" t="s">
        <v>1047</v>
      </c>
      <c r="B534" s="206"/>
      <c r="C534" s="206" t="s">
        <v>1014</v>
      </c>
      <c r="D534" s="206"/>
      <c r="E534" s="206"/>
      <c r="F534" s="206"/>
      <c r="G534" s="43" t="s">
        <v>477</v>
      </c>
      <c r="H534" s="211">
        <v>1.366</v>
      </c>
      <c r="I534" s="211"/>
      <c r="J534" s="11">
        <f t="shared" si="11"/>
        <v>2016285.7999999998</v>
      </c>
      <c r="N534" s="106">
        <v>1753292</v>
      </c>
    </row>
    <row r="535" spans="1:14" ht="18" customHeight="1">
      <c r="A535" s="206" t="s">
        <v>1048</v>
      </c>
      <c r="B535" s="206"/>
      <c r="C535" s="206" t="s">
        <v>1014</v>
      </c>
      <c r="D535" s="206"/>
      <c r="E535" s="206"/>
      <c r="F535" s="206"/>
      <c r="G535" s="43" t="s">
        <v>477</v>
      </c>
      <c r="H535" s="211">
        <v>1.443</v>
      </c>
      <c r="I535" s="211"/>
      <c r="J535" s="11">
        <f t="shared" si="11"/>
        <v>2129078.9499999997</v>
      </c>
      <c r="N535" s="106">
        <v>1851373</v>
      </c>
    </row>
    <row r="536" spans="1:14" ht="18" customHeight="1">
      <c r="A536" s="206" t="s">
        <v>1049</v>
      </c>
      <c r="B536" s="206"/>
      <c r="C536" s="206" t="s">
        <v>1014</v>
      </c>
      <c r="D536" s="206"/>
      <c r="E536" s="206"/>
      <c r="F536" s="206"/>
      <c r="G536" s="43" t="s">
        <v>477</v>
      </c>
      <c r="H536" s="211">
        <v>1.518</v>
      </c>
      <c r="I536" s="211"/>
      <c r="J536" s="11">
        <f t="shared" si="11"/>
        <v>2327095.15</v>
      </c>
      <c r="N536" s="106">
        <v>2023561</v>
      </c>
    </row>
    <row r="537" spans="1:14" ht="18" customHeight="1">
      <c r="A537" s="206" t="s">
        <v>1050</v>
      </c>
      <c r="B537" s="206"/>
      <c r="C537" s="206" t="s">
        <v>1014</v>
      </c>
      <c r="D537" s="206"/>
      <c r="E537" s="206"/>
      <c r="F537" s="206"/>
      <c r="G537" s="43" t="s">
        <v>477</v>
      </c>
      <c r="H537" s="211">
        <v>1.594</v>
      </c>
      <c r="I537" s="211"/>
      <c r="J537" s="11">
        <f t="shared" si="11"/>
        <v>2556818</v>
      </c>
      <c r="N537" s="106">
        <v>2223320</v>
      </c>
    </row>
    <row r="538" spans="1:14" ht="18" customHeight="1">
      <c r="A538" s="206" t="s">
        <v>1051</v>
      </c>
      <c r="B538" s="206"/>
      <c r="C538" s="206" t="s">
        <v>1014</v>
      </c>
      <c r="D538" s="206"/>
      <c r="E538" s="206"/>
      <c r="F538" s="206"/>
      <c r="G538" s="43" t="s">
        <v>477</v>
      </c>
      <c r="H538" s="208">
        <v>1.67</v>
      </c>
      <c r="I538" s="208"/>
      <c r="J538" s="11">
        <f t="shared" si="11"/>
        <v>2727238.8</v>
      </c>
      <c r="N538" s="106">
        <v>2371512</v>
      </c>
    </row>
    <row r="539" spans="1:14" ht="18" customHeight="1">
      <c r="A539" s="206" t="s">
        <v>1052</v>
      </c>
      <c r="B539" s="206"/>
      <c r="C539" s="206" t="s">
        <v>1014</v>
      </c>
      <c r="D539" s="206"/>
      <c r="E539" s="206"/>
      <c r="F539" s="206"/>
      <c r="G539" s="43" t="s">
        <v>477</v>
      </c>
      <c r="H539" s="211">
        <v>1.746</v>
      </c>
      <c r="I539" s="211"/>
      <c r="J539" s="11">
        <f t="shared" si="11"/>
        <v>2880468.25</v>
      </c>
      <c r="N539" s="106">
        <v>2504755</v>
      </c>
    </row>
    <row r="540" spans="1:14" ht="18" customHeight="1">
      <c r="A540" s="206" t="s">
        <v>1053</v>
      </c>
      <c r="B540" s="206"/>
      <c r="C540" s="206" t="s">
        <v>1014</v>
      </c>
      <c r="D540" s="206"/>
      <c r="E540" s="206"/>
      <c r="F540" s="206"/>
      <c r="G540" s="43" t="s">
        <v>477</v>
      </c>
      <c r="H540" s="208">
        <v>1.82</v>
      </c>
      <c r="I540" s="208"/>
      <c r="J540" s="11">
        <f t="shared" si="11"/>
        <v>2950701.05</v>
      </c>
      <c r="N540" s="106">
        <v>2565827</v>
      </c>
    </row>
    <row r="541" spans="1:14" ht="18" customHeight="1">
      <c r="A541" s="206" t="s">
        <v>1054</v>
      </c>
      <c r="B541" s="206"/>
      <c r="C541" s="206" t="s">
        <v>1014</v>
      </c>
      <c r="D541" s="206"/>
      <c r="E541" s="206"/>
      <c r="F541" s="206"/>
      <c r="G541" s="43" t="s">
        <v>477</v>
      </c>
      <c r="H541" s="211">
        <v>1.897</v>
      </c>
      <c r="I541" s="211"/>
      <c r="J541" s="11">
        <f t="shared" si="11"/>
        <v>3409744.2499999995</v>
      </c>
      <c r="N541" s="106">
        <v>2964995</v>
      </c>
    </row>
    <row r="542" spans="1:14" ht="18" customHeight="1">
      <c r="A542" s="206" t="s">
        <v>1055</v>
      </c>
      <c r="B542" s="206"/>
      <c r="C542" s="206" t="s">
        <v>1014</v>
      </c>
      <c r="D542" s="206"/>
      <c r="E542" s="206"/>
      <c r="F542" s="206"/>
      <c r="G542" s="43" t="s">
        <v>477</v>
      </c>
      <c r="H542" s="211">
        <v>1.973</v>
      </c>
      <c r="I542" s="211"/>
      <c r="J542" s="11">
        <f t="shared" si="11"/>
        <v>3614821.4499999997</v>
      </c>
      <c r="N542" s="106">
        <v>3143323</v>
      </c>
    </row>
    <row r="543" spans="1:14" ht="18" customHeight="1">
      <c r="A543" s="206" t="s">
        <v>1056</v>
      </c>
      <c r="B543" s="206"/>
      <c r="C543" s="206" t="s">
        <v>1014</v>
      </c>
      <c r="D543" s="206"/>
      <c r="E543" s="206"/>
      <c r="F543" s="206"/>
      <c r="G543" s="43" t="s">
        <v>477</v>
      </c>
      <c r="H543" s="211">
        <v>2.048</v>
      </c>
      <c r="I543" s="211"/>
      <c r="J543" s="11">
        <f t="shared" si="11"/>
        <v>4084196.2499999995</v>
      </c>
      <c r="N543" s="106">
        <v>3551475</v>
      </c>
    </row>
    <row r="544" spans="1:14" ht="18" customHeight="1">
      <c r="A544" s="206" t="s">
        <v>1057</v>
      </c>
      <c r="B544" s="206"/>
      <c r="C544" s="206" t="s">
        <v>1014</v>
      </c>
      <c r="D544" s="206"/>
      <c r="E544" s="206"/>
      <c r="F544" s="206"/>
      <c r="G544" s="43" t="s">
        <v>477</v>
      </c>
      <c r="H544" s="211">
        <v>2.124</v>
      </c>
      <c r="I544" s="211"/>
      <c r="J544" s="11">
        <f t="shared" si="11"/>
        <v>4341302.899999999</v>
      </c>
      <c r="N544" s="106">
        <v>3775046</v>
      </c>
    </row>
    <row r="545" spans="1:14" ht="18" customHeight="1">
      <c r="A545" s="206" t="s">
        <v>1058</v>
      </c>
      <c r="B545" s="206"/>
      <c r="C545" s="206" t="s">
        <v>1014</v>
      </c>
      <c r="D545" s="206"/>
      <c r="E545" s="206"/>
      <c r="F545" s="206"/>
      <c r="G545" s="43" t="s">
        <v>477</v>
      </c>
      <c r="H545" s="209">
        <v>2.2</v>
      </c>
      <c r="I545" s="209"/>
      <c r="J545" s="11">
        <f t="shared" si="11"/>
        <v>4532775.6</v>
      </c>
      <c r="N545" s="106">
        <v>3941544</v>
      </c>
    </row>
    <row r="546" spans="1:14" ht="18" customHeight="1">
      <c r="A546" s="206" t="s">
        <v>1059</v>
      </c>
      <c r="B546" s="206"/>
      <c r="C546" s="206" t="s">
        <v>1014</v>
      </c>
      <c r="D546" s="206"/>
      <c r="E546" s="206"/>
      <c r="F546" s="206"/>
      <c r="G546" s="43" t="s">
        <v>477</v>
      </c>
      <c r="H546" s="211">
        <v>2.275</v>
      </c>
      <c r="I546" s="211"/>
      <c r="J546" s="11">
        <f t="shared" si="11"/>
        <v>4839152.85</v>
      </c>
      <c r="N546" s="106">
        <v>4207959</v>
      </c>
    </row>
    <row r="547" spans="1:14" ht="18" customHeight="1">
      <c r="A547" s="206" t="s">
        <v>1060</v>
      </c>
      <c r="B547" s="206"/>
      <c r="C547" s="206" t="s">
        <v>1014</v>
      </c>
      <c r="D547" s="206"/>
      <c r="E547" s="206"/>
      <c r="F547" s="206"/>
      <c r="G547" s="43" t="s">
        <v>477</v>
      </c>
      <c r="H547" s="211">
        <v>0.289</v>
      </c>
      <c r="I547" s="211"/>
      <c r="J547" s="11">
        <f t="shared" si="11"/>
        <v>478006.69999999995</v>
      </c>
      <c r="N547" s="106">
        <v>415658</v>
      </c>
    </row>
    <row r="548" spans="1:14" ht="18" customHeight="1">
      <c r="A548" s="206" t="s">
        <v>1061</v>
      </c>
      <c r="B548" s="206"/>
      <c r="C548" s="206" t="s">
        <v>1014</v>
      </c>
      <c r="D548" s="206"/>
      <c r="E548" s="206"/>
      <c r="F548" s="206"/>
      <c r="G548" s="43" t="s">
        <v>477</v>
      </c>
      <c r="H548" s="211">
        <v>0.325</v>
      </c>
      <c r="I548" s="211"/>
      <c r="J548" s="11">
        <f t="shared" si="11"/>
        <v>537031.6</v>
      </c>
      <c r="N548" s="106">
        <v>466984</v>
      </c>
    </row>
    <row r="549" spans="1:14" ht="18" customHeight="1">
      <c r="A549" s="206" t="s">
        <v>1062</v>
      </c>
      <c r="B549" s="206"/>
      <c r="C549" s="206" t="s">
        <v>1014</v>
      </c>
      <c r="D549" s="206"/>
      <c r="E549" s="206"/>
      <c r="F549" s="206"/>
      <c r="G549" s="43" t="s">
        <v>477</v>
      </c>
      <c r="H549" s="211">
        <v>0.361</v>
      </c>
      <c r="I549" s="211"/>
      <c r="J549" s="11">
        <f t="shared" si="11"/>
        <v>596841.95</v>
      </c>
      <c r="N549" s="106">
        <v>518993</v>
      </c>
    </row>
    <row r="550" spans="1:14" ht="18" customHeight="1">
      <c r="A550" s="206" t="s">
        <v>1063</v>
      </c>
      <c r="B550" s="206"/>
      <c r="C550" s="206" t="s">
        <v>1014</v>
      </c>
      <c r="D550" s="206"/>
      <c r="E550" s="206"/>
      <c r="F550" s="206"/>
      <c r="G550" s="43" t="s">
        <v>477</v>
      </c>
      <c r="H550" s="211">
        <v>0.398</v>
      </c>
      <c r="I550" s="211"/>
      <c r="J550" s="11">
        <f t="shared" si="11"/>
        <v>657371.0499999999</v>
      </c>
      <c r="N550" s="106">
        <v>571627</v>
      </c>
    </row>
    <row r="551" spans="1:14" ht="18" customHeight="1">
      <c r="A551" s="206" t="s">
        <v>1064</v>
      </c>
      <c r="B551" s="206"/>
      <c r="C551" s="206" t="s">
        <v>1014</v>
      </c>
      <c r="D551" s="206"/>
      <c r="E551" s="206"/>
      <c r="F551" s="206"/>
      <c r="G551" s="43" t="s">
        <v>477</v>
      </c>
      <c r="H551" s="211">
        <v>0.439</v>
      </c>
      <c r="I551" s="211"/>
      <c r="J551" s="11">
        <f t="shared" si="11"/>
        <v>720549.75</v>
      </c>
      <c r="N551" s="106">
        <v>626565</v>
      </c>
    </row>
    <row r="552" spans="1:14" ht="18" customHeight="1">
      <c r="A552" s="206" t="s">
        <v>1065</v>
      </c>
      <c r="B552" s="206"/>
      <c r="C552" s="206" t="s">
        <v>1014</v>
      </c>
      <c r="D552" s="206"/>
      <c r="E552" s="206"/>
      <c r="F552" s="206"/>
      <c r="G552" s="43" t="s">
        <v>477</v>
      </c>
      <c r="H552" s="211">
        <v>0.469</v>
      </c>
      <c r="I552" s="211"/>
      <c r="J552" s="11">
        <f t="shared" si="11"/>
        <v>776453.5499999999</v>
      </c>
      <c r="N552" s="106">
        <v>675177</v>
      </c>
    </row>
    <row r="553" spans="1:14" ht="18" customHeight="1">
      <c r="A553" s="206" t="s">
        <v>1066</v>
      </c>
      <c r="B553" s="206"/>
      <c r="C553" s="206" t="s">
        <v>1014</v>
      </c>
      <c r="D553" s="206"/>
      <c r="E553" s="206"/>
      <c r="F553" s="206"/>
      <c r="G553" s="43" t="s">
        <v>477</v>
      </c>
      <c r="H553" s="211">
        <v>0.506</v>
      </c>
      <c r="I553" s="211"/>
      <c r="J553" s="11">
        <f t="shared" si="11"/>
        <v>836911.35</v>
      </c>
      <c r="N553" s="106">
        <v>727749</v>
      </c>
    </row>
    <row r="554" spans="1:14" ht="18" customHeight="1">
      <c r="A554" s="206" t="s">
        <v>1067</v>
      </c>
      <c r="B554" s="206"/>
      <c r="C554" s="206" t="s">
        <v>1014</v>
      </c>
      <c r="D554" s="206"/>
      <c r="E554" s="206"/>
      <c r="F554" s="206"/>
      <c r="G554" s="43" t="s">
        <v>477</v>
      </c>
      <c r="H554" s="211">
        <v>0.542</v>
      </c>
      <c r="I554" s="211"/>
      <c r="J554" s="11">
        <f t="shared" si="11"/>
        <v>971533.7999999999</v>
      </c>
      <c r="N554" s="106">
        <v>844812</v>
      </c>
    </row>
    <row r="555" spans="1:14" ht="18" customHeight="1">
      <c r="A555" s="206" t="s">
        <v>1068</v>
      </c>
      <c r="B555" s="206"/>
      <c r="C555" s="206" t="s">
        <v>1014</v>
      </c>
      <c r="D555" s="206"/>
      <c r="E555" s="206"/>
      <c r="F555" s="206"/>
      <c r="G555" s="43" t="s">
        <v>477</v>
      </c>
      <c r="H555" s="211">
        <v>0.578</v>
      </c>
      <c r="I555" s="211"/>
      <c r="J555" s="11">
        <f t="shared" si="11"/>
        <v>975321.8999999999</v>
      </c>
      <c r="N555" s="106">
        <v>848106</v>
      </c>
    </row>
    <row r="556" spans="1:14" ht="18" customHeight="1">
      <c r="A556" s="206" t="s">
        <v>1069</v>
      </c>
      <c r="B556" s="206"/>
      <c r="C556" s="206" t="s">
        <v>1014</v>
      </c>
      <c r="D556" s="206"/>
      <c r="E556" s="206"/>
      <c r="F556" s="206"/>
      <c r="G556" s="43" t="s">
        <v>477</v>
      </c>
      <c r="H556" s="211">
        <v>0.614</v>
      </c>
      <c r="I556" s="211"/>
      <c r="J556" s="11">
        <f t="shared" si="11"/>
        <v>1036339.7499999999</v>
      </c>
      <c r="N556" s="106">
        <v>901165</v>
      </c>
    </row>
    <row r="557" spans="1:14" ht="18" customHeight="1">
      <c r="A557" s="206" t="s">
        <v>1070</v>
      </c>
      <c r="B557" s="206"/>
      <c r="C557" s="206" t="s">
        <v>1014</v>
      </c>
      <c r="D557" s="206"/>
      <c r="E557" s="206"/>
      <c r="F557" s="206"/>
      <c r="G557" s="43" t="s">
        <v>477</v>
      </c>
      <c r="H557" s="208">
        <v>0.65</v>
      </c>
      <c r="I557" s="208"/>
      <c r="J557" s="11">
        <f t="shared" si="11"/>
        <v>1097580.7</v>
      </c>
      <c r="N557" s="106">
        <v>954418</v>
      </c>
    </row>
    <row r="558" spans="1:14" ht="18" customHeight="1">
      <c r="A558" s="206" t="s">
        <v>1071</v>
      </c>
      <c r="B558" s="206"/>
      <c r="C558" s="206" t="s">
        <v>1014</v>
      </c>
      <c r="D558" s="206"/>
      <c r="E558" s="206"/>
      <c r="F558" s="206"/>
      <c r="G558" s="43" t="s">
        <v>477</v>
      </c>
      <c r="H558" s="208">
        <v>0.69</v>
      </c>
      <c r="I558" s="208"/>
      <c r="J558" s="11">
        <f t="shared" si="11"/>
        <v>1161155</v>
      </c>
      <c r="N558" s="106">
        <v>1009700</v>
      </c>
    </row>
    <row r="559" spans="1:14" ht="18" customHeight="1">
      <c r="A559" s="206" t="s">
        <v>1072</v>
      </c>
      <c r="B559" s="206"/>
      <c r="C559" s="206" t="s">
        <v>1014</v>
      </c>
      <c r="D559" s="206"/>
      <c r="E559" s="206"/>
      <c r="F559" s="206"/>
      <c r="G559" s="43" t="s">
        <v>477</v>
      </c>
      <c r="H559" s="211">
        <v>0.722</v>
      </c>
      <c r="I559" s="211"/>
      <c r="J559" s="11">
        <f t="shared" si="11"/>
        <v>1219568.0999999999</v>
      </c>
      <c r="N559" s="106">
        <v>1060494</v>
      </c>
    </row>
    <row r="560" spans="1:14" ht="18" customHeight="1">
      <c r="A560" s="206" t="s">
        <v>1073</v>
      </c>
      <c r="B560" s="206"/>
      <c r="C560" s="206" t="s">
        <v>1014</v>
      </c>
      <c r="D560" s="206"/>
      <c r="E560" s="206"/>
      <c r="F560" s="206"/>
      <c r="G560" s="43" t="s">
        <v>477</v>
      </c>
      <c r="H560" s="211">
        <v>0.758</v>
      </c>
      <c r="I560" s="211"/>
      <c r="J560" s="11">
        <f t="shared" si="11"/>
        <v>1280698.65</v>
      </c>
      <c r="N560" s="106">
        <v>1113651</v>
      </c>
    </row>
    <row r="561" spans="1:14" ht="18" customHeight="1">
      <c r="A561" s="206" t="s">
        <v>1074</v>
      </c>
      <c r="B561" s="206"/>
      <c r="C561" s="206" t="s">
        <v>1014</v>
      </c>
      <c r="D561" s="206"/>
      <c r="E561" s="206"/>
      <c r="F561" s="206"/>
      <c r="G561" s="43" t="s">
        <v>477</v>
      </c>
      <c r="H561" s="211">
        <v>0.794</v>
      </c>
      <c r="I561" s="211"/>
      <c r="J561" s="11">
        <f t="shared" si="11"/>
        <v>1341870.5999999999</v>
      </c>
      <c r="N561" s="106">
        <v>1166844</v>
      </c>
    </row>
    <row r="562" spans="1:14" ht="18" customHeight="1">
      <c r="A562" s="206" t="s">
        <v>1075</v>
      </c>
      <c r="B562" s="206"/>
      <c r="C562" s="206" t="s">
        <v>1014</v>
      </c>
      <c r="D562" s="206"/>
      <c r="E562" s="206"/>
      <c r="F562" s="206"/>
      <c r="G562" s="43" t="s">
        <v>477</v>
      </c>
      <c r="H562" s="208">
        <v>0.83</v>
      </c>
      <c r="I562" s="208"/>
      <c r="J562" s="11">
        <f t="shared" si="11"/>
        <v>1510872.2999999998</v>
      </c>
      <c r="N562" s="106">
        <v>1313802</v>
      </c>
    </row>
    <row r="563" spans="1:14" ht="18" customHeight="1">
      <c r="A563" s="206" t="s">
        <v>1076</v>
      </c>
      <c r="B563" s="206"/>
      <c r="C563" s="206" t="s">
        <v>1014</v>
      </c>
      <c r="D563" s="206"/>
      <c r="E563" s="206"/>
      <c r="F563" s="206"/>
      <c r="G563" s="43" t="s">
        <v>477</v>
      </c>
      <c r="H563" s="211">
        <v>0.866</v>
      </c>
      <c r="I563" s="211"/>
      <c r="J563" s="11">
        <f t="shared" si="11"/>
        <v>1576503.95</v>
      </c>
      <c r="N563" s="106">
        <v>1370873</v>
      </c>
    </row>
    <row r="564" spans="1:14" ht="18" customHeight="1">
      <c r="A564" s="206" t="s">
        <v>1077</v>
      </c>
      <c r="B564" s="206"/>
      <c r="C564" s="206" t="s">
        <v>1014</v>
      </c>
      <c r="D564" s="206"/>
      <c r="E564" s="206"/>
      <c r="F564" s="206"/>
      <c r="G564" s="43" t="s">
        <v>477</v>
      </c>
      <c r="H564" s="211">
        <v>0.903</v>
      </c>
      <c r="I564" s="211"/>
      <c r="J564" s="11">
        <f t="shared" si="11"/>
        <v>1642791.0999999999</v>
      </c>
      <c r="N564" s="106">
        <v>1428514</v>
      </c>
    </row>
    <row r="565" spans="1:14" ht="18" customHeight="1">
      <c r="A565" s="206" t="s">
        <v>1078</v>
      </c>
      <c r="B565" s="206"/>
      <c r="C565" s="206" t="s">
        <v>1014</v>
      </c>
      <c r="D565" s="206"/>
      <c r="E565" s="206"/>
      <c r="F565" s="206"/>
      <c r="G565" s="43" t="s">
        <v>477</v>
      </c>
      <c r="H565" s="211">
        <v>0.939</v>
      </c>
      <c r="I565" s="211"/>
      <c r="J565" s="11">
        <f t="shared" si="11"/>
        <v>1708847.0999999999</v>
      </c>
      <c r="N565" s="106">
        <v>1485954</v>
      </c>
    </row>
    <row r="566" spans="1:14" ht="18" customHeight="1">
      <c r="A566" s="206" t="s">
        <v>1079</v>
      </c>
      <c r="B566" s="206"/>
      <c r="C566" s="206" t="s">
        <v>1014</v>
      </c>
      <c r="D566" s="206"/>
      <c r="E566" s="206"/>
      <c r="F566" s="206"/>
      <c r="G566" s="43" t="s">
        <v>477</v>
      </c>
      <c r="H566" s="211">
        <v>0.975</v>
      </c>
      <c r="I566" s="211"/>
      <c r="J566" s="11">
        <f t="shared" si="11"/>
        <v>1862053.5499999998</v>
      </c>
      <c r="N566" s="106">
        <v>1619177</v>
      </c>
    </row>
    <row r="567" spans="1:14" ht="18" customHeight="1">
      <c r="A567" s="206" t="s">
        <v>1080</v>
      </c>
      <c r="B567" s="206"/>
      <c r="C567" s="206" t="s">
        <v>1014</v>
      </c>
      <c r="D567" s="206"/>
      <c r="E567" s="206"/>
      <c r="F567" s="206"/>
      <c r="G567" s="43" t="s">
        <v>477</v>
      </c>
      <c r="H567" s="211">
        <v>1.012</v>
      </c>
      <c r="I567" s="211"/>
      <c r="J567" s="11">
        <f t="shared" si="11"/>
        <v>1931768.8499999999</v>
      </c>
      <c r="N567" s="106">
        <v>1679799</v>
      </c>
    </row>
    <row r="568" spans="1:14" ht="18" customHeight="1">
      <c r="A568" s="206" t="s">
        <v>1081</v>
      </c>
      <c r="B568" s="206"/>
      <c r="C568" s="206" t="s">
        <v>1014</v>
      </c>
      <c r="D568" s="206"/>
      <c r="E568" s="206"/>
      <c r="F568" s="206"/>
      <c r="G568" s="43" t="s">
        <v>477</v>
      </c>
      <c r="H568" s="211">
        <v>1.048</v>
      </c>
      <c r="I568" s="211"/>
      <c r="J568" s="11">
        <f t="shared" si="11"/>
        <v>2115901.0999999996</v>
      </c>
      <c r="N568" s="106">
        <v>1839914</v>
      </c>
    </row>
    <row r="569" spans="1:14" ht="18" customHeight="1">
      <c r="A569" s="206" t="s">
        <v>1082</v>
      </c>
      <c r="B569" s="206"/>
      <c r="C569" s="206" t="s">
        <v>1014</v>
      </c>
      <c r="D569" s="206"/>
      <c r="E569" s="206"/>
      <c r="F569" s="206"/>
      <c r="G569" s="43" t="s">
        <v>477</v>
      </c>
      <c r="H569" s="211">
        <v>1.082</v>
      </c>
      <c r="I569" s="211"/>
      <c r="J569" s="11">
        <f t="shared" si="11"/>
        <v>2288374.65</v>
      </c>
      <c r="N569" s="106">
        <v>1989891</v>
      </c>
    </row>
    <row r="570" spans="1:14" ht="15.75">
      <c r="A570" s="207" t="s">
        <v>1083</v>
      </c>
      <c r="B570" s="207"/>
      <c r="C570" s="207"/>
      <c r="D570" s="207"/>
      <c r="E570" s="207"/>
      <c r="F570" s="207"/>
      <c r="G570" s="207"/>
      <c r="H570" s="207"/>
      <c r="I570" s="207"/>
      <c r="J570" s="207"/>
      <c r="N570" s="103"/>
    </row>
    <row r="571" spans="1:14" ht="18" customHeight="1">
      <c r="A571" s="48" t="s">
        <v>1084</v>
      </c>
      <c r="B571" s="43" t="s">
        <v>736</v>
      </c>
      <c r="C571" s="210" t="s">
        <v>1085</v>
      </c>
      <c r="D571" s="210"/>
      <c r="E571" s="210"/>
      <c r="F571" s="210"/>
      <c r="G571" s="43" t="s">
        <v>477</v>
      </c>
      <c r="H571" s="209">
        <v>0.7</v>
      </c>
      <c r="I571" s="209"/>
      <c r="J571" s="11">
        <f t="shared" si="11"/>
        <v>906618.6</v>
      </c>
      <c r="N571" s="105">
        <v>788364</v>
      </c>
    </row>
    <row r="572" spans="1:14" ht="16.5" customHeight="1">
      <c r="A572" s="48" t="s">
        <v>1086</v>
      </c>
      <c r="B572" s="43" t="s">
        <v>736</v>
      </c>
      <c r="C572" s="210" t="s">
        <v>1087</v>
      </c>
      <c r="D572" s="210"/>
      <c r="E572" s="210"/>
      <c r="F572" s="210"/>
      <c r="G572" s="43" t="s">
        <v>477</v>
      </c>
      <c r="H572" s="208">
        <v>0.72</v>
      </c>
      <c r="I572" s="208"/>
      <c r="J572" s="11">
        <f t="shared" si="11"/>
        <v>936189.7</v>
      </c>
      <c r="N572" s="105">
        <v>814078</v>
      </c>
    </row>
    <row r="573" spans="1:14" ht="16.5" customHeight="1">
      <c r="A573" s="48" t="s">
        <v>1088</v>
      </c>
      <c r="B573" s="43" t="s">
        <v>736</v>
      </c>
      <c r="C573" s="210" t="s">
        <v>1087</v>
      </c>
      <c r="D573" s="210"/>
      <c r="E573" s="210"/>
      <c r="F573" s="210"/>
      <c r="G573" s="43" t="s">
        <v>477</v>
      </c>
      <c r="H573" s="208">
        <v>0.78</v>
      </c>
      <c r="I573" s="208"/>
      <c r="J573" s="11">
        <f t="shared" si="11"/>
        <v>1068159.0999999999</v>
      </c>
      <c r="N573" s="105">
        <v>928834</v>
      </c>
    </row>
    <row r="574" spans="1:14" ht="16.5" customHeight="1">
      <c r="A574" s="48" t="s">
        <v>1089</v>
      </c>
      <c r="B574" s="43" t="s">
        <v>736</v>
      </c>
      <c r="C574" s="210" t="s">
        <v>1087</v>
      </c>
      <c r="D574" s="210"/>
      <c r="E574" s="210"/>
      <c r="F574" s="210"/>
      <c r="G574" s="43" t="s">
        <v>477</v>
      </c>
      <c r="H574" s="208">
        <v>0.86</v>
      </c>
      <c r="I574" s="208"/>
      <c r="J574" s="11">
        <f t="shared" si="11"/>
        <v>1122848.5</v>
      </c>
      <c r="N574" s="105">
        <v>976390</v>
      </c>
    </row>
    <row r="575" spans="1:14" ht="16.5" customHeight="1">
      <c r="A575" s="48" t="s">
        <v>1090</v>
      </c>
      <c r="B575" s="43" t="s">
        <v>736</v>
      </c>
      <c r="C575" s="210" t="s">
        <v>1087</v>
      </c>
      <c r="D575" s="210"/>
      <c r="E575" s="210"/>
      <c r="F575" s="210"/>
      <c r="G575" s="43" t="s">
        <v>477</v>
      </c>
      <c r="H575" s="208">
        <v>0.94</v>
      </c>
      <c r="I575" s="208"/>
      <c r="J575" s="11">
        <f t="shared" si="11"/>
        <v>1304833.7</v>
      </c>
      <c r="N575" s="105">
        <v>1134638</v>
      </c>
    </row>
    <row r="576" spans="1:14" ht="15">
      <c r="A576" s="48" t="s">
        <v>1091</v>
      </c>
      <c r="B576" s="43" t="s">
        <v>736</v>
      </c>
      <c r="C576" s="210" t="s">
        <v>1092</v>
      </c>
      <c r="D576" s="210"/>
      <c r="E576" s="210"/>
      <c r="F576" s="210"/>
      <c r="G576" s="43" t="s">
        <v>477</v>
      </c>
      <c r="H576" s="208">
        <v>1.09</v>
      </c>
      <c r="I576" s="208"/>
      <c r="J576" s="11">
        <f t="shared" si="11"/>
        <v>1323804.0999999999</v>
      </c>
      <c r="N576" s="105">
        <v>1151134</v>
      </c>
    </row>
    <row r="577" spans="1:14" ht="15">
      <c r="A577" s="48" t="s">
        <v>1093</v>
      </c>
      <c r="B577" s="43" t="s">
        <v>736</v>
      </c>
      <c r="C577" s="210" t="s">
        <v>1092</v>
      </c>
      <c r="D577" s="210"/>
      <c r="E577" s="210"/>
      <c r="F577" s="210"/>
      <c r="G577" s="43" t="s">
        <v>477</v>
      </c>
      <c r="H577" s="208">
        <v>1.25</v>
      </c>
      <c r="I577" s="208"/>
      <c r="J577" s="11">
        <f t="shared" si="11"/>
        <v>1504819.8499999999</v>
      </c>
      <c r="N577" s="105">
        <v>1308539</v>
      </c>
    </row>
    <row r="578" spans="1:14" ht="15">
      <c r="A578" s="48" t="s">
        <v>1094</v>
      </c>
      <c r="B578" s="43" t="s">
        <v>736</v>
      </c>
      <c r="C578" s="210" t="s">
        <v>1092</v>
      </c>
      <c r="D578" s="210"/>
      <c r="E578" s="210"/>
      <c r="F578" s="210"/>
      <c r="G578" s="43" t="s">
        <v>477</v>
      </c>
      <c r="H578" s="208">
        <v>1.33</v>
      </c>
      <c r="I578" s="208"/>
      <c r="J578" s="11">
        <f t="shared" si="11"/>
        <v>1640604.95</v>
      </c>
      <c r="N578" s="105">
        <v>1426613</v>
      </c>
    </row>
    <row r="579" spans="1:14" ht="15">
      <c r="A579" s="48" t="s">
        <v>1095</v>
      </c>
      <c r="B579" s="43" t="s">
        <v>736</v>
      </c>
      <c r="C579" s="210" t="s">
        <v>1092</v>
      </c>
      <c r="D579" s="210"/>
      <c r="E579" s="210"/>
      <c r="F579" s="210"/>
      <c r="G579" s="43" t="s">
        <v>477</v>
      </c>
      <c r="H579" s="208">
        <v>1.41</v>
      </c>
      <c r="I579" s="208"/>
      <c r="J579" s="11">
        <f t="shared" si="11"/>
        <v>1711944.0499999998</v>
      </c>
      <c r="N579" s="105">
        <v>1488647</v>
      </c>
    </row>
    <row r="580" spans="1:14" ht="15">
      <c r="A580" s="48" t="s">
        <v>1096</v>
      </c>
      <c r="B580" s="43" t="s">
        <v>736</v>
      </c>
      <c r="C580" s="210" t="s">
        <v>1092</v>
      </c>
      <c r="D580" s="210"/>
      <c r="E580" s="210"/>
      <c r="F580" s="210"/>
      <c r="G580" s="43" t="s">
        <v>477</v>
      </c>
      <c r="H580" s="208">
        <v>1.49</v>
      </c>
      <c r="I580" s="208"/>
      <c r="J580" s="11">
        <f t="shared" si="11"/>
        <v>1820668.4999999998</v>
      </c>
      <c r="N580" s="105">
        <v>1583190</v>
      </c>
    </row>
    <row r="581" spans="1:14" ht="15">
      <c r="A581" s="48" t="s">
        <v>1097</v>
      </c>
      <c r="B581" s="43" t="s">
        <v>736</v>
      </c>
      <c r="C581" s="210" t="s">
        <v>1092</v>
      </c>
      <c r="D581" s="210"/>
      <c r="E581" s="210"/>
      <c r="F581" s="210"/>
      <c r="G581" s="43" t="s">
        <v>477</v>
      </c>
      <c r="H581" s="208">
        <v>1.57</v>
      </c>
      <c r="I581" s="208"/>
      <c r="J581" s="11">
        <f t="shared" si="11"/>
        <v>1987149.4</v>
      </c>
      <c r="N581" s="105">
        <v>1727956</v>
      </c>
    </row>
    <row r="582" spans="1:14" ht="15">
      <c r="A582" s="48" t="s">
        <v>1098</v>
      </c>
      <c r="B582" s="43" t="s">
        <v>736</v>
      </c>
      <c r="C582" s="210" t="s">
        <v>1092</v>
      </c>
      <c r="D582" s="210"/>
      <c r="E582" s="210"/>
      <c r="F582" s="210"/>
      <c r="G582" s="43" t="s">
        <v>477</v>
      </c>
      <c r="H582" s="208">
        <v>1.64</v>
      </c>
      <c r="I582" s="208"/>
      <c r="J582" s="11">
        <f t="shared" si="11"/>
        <v>2055771.0499999998</v>
      </c>
      <c r="N582" s="105">
        <v>1787627</v>
      </c>
    </row>
    <row r="583" spans="1:14" ht="15">
      <c r="A583" s="48" t="s">
        <v>1099</v>
      </c>
      <c r="B583" s="43" t="s">
        <v>777</v>
      </c>
      <c r="C583" s="210" t="s">
        <v>1092</v>
      </c>
      <c r="D583" s="210"/>
      <c r="E583" s="210"/>
      <c r="F583" s="210"/>
      <c r="G583" s="43" t="s">
        <v>477</v>
      </c>
      <c r="H583" s="208">
        <v>1.72</v>
      </c>
      <c r="I583" s="208"/>
      <c r="J583" s="11">
        <f t="shared" si="11"/>
        <v>2354326</v>
      </c>
      <c r="N583" s="105">
        <v>2047240</v>
      </c>
    </row>
    <row r="584" spans="1:14" ht="15">
      <c r="A584" s="48" t="s">
        <v>1100</v>
      </c>
      <c r="B584" s="43" t="s">
        <v>777</v>
      </c>
      <c r="C584" s="210" t="s">
        <v>1092</v>
      </c>
      <c r="D584" s="210"/>
      <c r="E584" s="210"/>
      <c r="F584" s="210"/>
      <c r="G584" s="43" t="s">
        <v>477</v>
      </c>
      <c r="H584" s="208">
        <v>1.88</v>
      </c>
      <c r="I584" s="208"/>
      <c r="J584" s="11">
        <f t="shared" si="11"/>
        <v>2704205.4499999997</v>
      </c>
      <c r="N584" s="105">
        <v>2351483</v>
      </c>
    </row>
    <row r="585" spans="1:14" ht="15.75">
      <c r="A585" s="207" t="s">
        <v>1101</v>
      </c>
      <c r="B585" s="207"/>
      <c r="C585" s="207"/>
      <c r="D585" s="207"/>
      <c r="E585" s="207"/>
      <c r="F585" s="207"/>
      <c r="G585" s="207"/>
      <c r="H585" s="207"/>
      <c r="I585" s="207"/>
      <c r="J585" s="207"/>
      <c r="N585" s="103"/>
    </row>
    <row r="586" spans="1:14" ht="18" customHeight="1">
      <c r="A586" s="43" t="s">
        <v>1102</v>
      </c>
      <c r="B586" s="43" t="s">
        <v>736</v>
      </c>
      <c r="C586" s="206" t="s">
        <v>1085</v>
      </c>
      <c r="D586" s="206"/>
      <c r="E586" s="206"/>
      <c r="F586" s="206"/>
      <c r="G586" s="43" t="s">
        <v>477</v>
      </c>
      <c r="H586" s="208">
        <v>0.78</v>
      </c>
      <c r="I586" s="208"/>
      <c r="J586" s="11">
        <f t="shared" si="11"/>
        <v>965697.5499999999</v>
      </c>
      <c r="N586" s="106">
        <v>839737</v>
      </c>
    </row>
    <row r="587" spans="1:14" ht="16.5" customHeight="1">
      <c r="A587" s="43" t="s">
        <v>1103</v>
      </c>
      <c r="B587" s="43" t="s">
        <v>736</v>
      </c>
      <c r="C587" s="206" t="s">
        <v>1087</v>
      </c>
      <c r="D587" s="206"/>
      <c r="E587" s="206"/>
      <c r="F587" s="206"/>
      <c r="G587" s="43" t="s">
        <v>477</v>
      </c>
      <c r="H587" s="208">
        <v>0.88</v>
      </c>
      <c r="I587" s="208"/>
      <c r="J587" s="11">
        <f t="shared" si="11"/>
        <v>1181608.9</v>
      </c>
      <c r="N587" s="106">
        <v>1027486</v>
      </c>
    </row>
    <row r="588" spans="1:14" ht="16.5" customHeight="1">
      <c r="A588" s="43" t="s">
        <v>1104</v>
      </c>
      <c r="B588" s="43" t="s">
        <v>736</v>
      </c>
      <c r="C588" s="206" t="s">
        <v>1087</v>
      </c>
      <c r="D588" s="206"/>
      <c r="E588" s="206"/>
      <c r="F588" s="206"/>
      <c r="G588" s="43" t="s">
        <v>477</v>
      </c>
      <c r="H588" s="208">
        <v>0.91</v>
      </c>
      <c r="I588" s="208"/>
      <c r="J588" s="11">
        <f t="shared" si="11"/>
        <v>1214572.5</v>
      </c>
      <c r="N588" s="106">
        <v>1056150</v>
      </c>
    </row>
    <row r="589" spans="1:14" ht="16.5" customHeight="1">
      <c r="A589" s="43" t="s">
        <v>1105</v>
      </c>
      <c r="B589" s="43" t="s">
        <v>736</v>
      </c>
      <c r="C589" s="206" t="s">
        <v>1087</v>
      </c>
      <c r="D589" s="206"/>
      <c r="E589" s="206"/>
      <c r="F589" s="206"/>
      <c r="G589" s="43" t="s">
        <v>477</v>
      </c>
      <c r="H589" s="208">
        <v>0.98</v>
      </c>
      <c r="I589" s="208"/>
      <c r="J589" s="11">
        <f t="shared" si="11"/>
        <v>1296498.5</v>
      </c>
      <c r="N589" s="106">
        <v>1127390</v>
      </c>
    </row>
    <row r="590" spans="1:14" ht="16.5" customHeight="1">
      <c r="A590" s="43" t="s">
        <v>1106</v>
      </c>
      <c r="B590" s="43" t="s">
        <v>736</v>
      </c>
      <c r="C590" s="206" t="s">
        <v>1087</v>
      </c>
      <c r="D590" s="206"/>
      <c r="E590" s="206"/>
      <c r="F590" s="206"/>
      <c r="G590" s="43" t="s">
        <v>477</v>
      </c>
      <c r="H590" s="208">
        <v>1.08</v>
      </c>
      <c r="I590" s="208"/>
      <c r="J590" s="11">
        <f t="shared" si="11"/>
        <v>1389409.2999999998</v>
      </c>
      <c r="N590" s="106">
        <v>1208182</v>
      </c>
    </row>
    <row r="591" spans="1:14" ht="16.5" customHeight="1">
      <c r="A591" s="43" t="s">
        <v>1107</v>
      </c>
      <c r="B591" s="43" t="s">
        <v>736</v>
      </c>
      <c r="C591" s="206" t="s">
        <v>1087</v>
      </c>
      <c r="D591" s="206"/>
      <c r="E591" s="206"/>
      <c r="F591" s="206"/>
      <c r="G591" s="43" t="s">
        <v>477</v>
      </c>
      <c r="H591" s="208">
        <v>1.17</v>
      </c>
      <c r="I591" s="208"/>
      <c r="J591" s="11">
        <f t="shared" si="11"/>
        <v>1551614.4999999998</v>
      </c>
      <c r="N591" s="106">
        <v>1349230</v>
      </c>
    </row>
    <row r="592" spans="1:14" ht="15">
      <c r="A592" s="43" t="s">
        <v>1108</v>
      </c>
      <c r="B592" s="43" t="s">
        <v>736</v>
      </c>
      <c r="C592" s="206" t="s">
        <v>1092</v>
      </c>
      <c r="D592" s="206"/>
      <c r="E592" s="206"/>
      <c r="F592" s="206"/>
      <c r="G592" s="43" t="s">
        <v>477</v>
      </c>
      <c r="H592" s="208">
        <v>1.37</v>
      </c>
      <c r="I592" s="208"/>
      <c r="J592" s="11">
        <f t="shared" si="11"/>
        <v>1673897.45</v>
      </c>
      <c r="N592" s="106">
        <v>1455563</v>
      </c>
    </row>
    <row r="593" spans="1:14" ht="15">
      <c r="A593" s="43" t="s">
        <v>1109</v>
      </c>
      <c r="B593" s="43" t="s">
        <v>736</v>
      </c>
      <c r="C593" s="206" t="s">
        <v>1092</v>
      </c>
      <c r="D593" s="206"/>
      <c r="E593" s="206"/>
      <c r="F593" s="206"/>
      <c r="G593" s="43" t="s">
        <v>477</v>
      </c>
      <c r="H593" s="208">
        <v>1.57</v>
      </c>
      <c r="I593" s="208"/>
      <c r="J593" s="11">
        <f aca="true" t="shared" si="12" ref="J593:J643">N593*1.15</f>
        <v>1892024.8499999999</v>
      </c>
      <c r="N593" s="106">
        <v>1645239</v>
      </c>
    </row>
    <row r="594" spans="1:14" ht="15">
      <c r="A594" s="43" t="s">
        <v>1110</v>
      </c>
      <c r="B594" s="43" t="s">
        <v>736</v>
      </c>
      <c r="C594" s="206" t="s">
        <v>1092</v>
      </c>
      <c r="D594" s="206"/>
      <c r="E594" s="206"/>
      <c r="F594" s="206"/>
      <c r="G594" s="43" t="s">
        <v>477</v>
      </c>
      <c r="H594" s="208">
        <v>1.67</v>
      </c>
      <c r="I594" s="208"/>
      <c r="J594" s="11">
        <f t="shared" si="12"/>
        <v>2017663.4999999998</v>
      </c>
      <c r="N594" s="106">
        <v>1754490</v>
      </c>
    </row>
    <row r="595" spans="1:14" ht="15">
      <c r="A595" s="43" t="s">
        <v>1111</v>
      </c>
      <c r="B595" s="43" t="s">
        <v>736</v>
      </c>
      <c r="C595" s="206" t="s">
        <v>1092</v>
      </c>
      <c r="D595" s="206"/>
      <c r="E595" s="206"/>
      <c r="F595" s="206"/>
      <c r="G595" s="43" t="s">
        <v>477</v>
      </c>
      <c r="H595" s="208">
        <v>1.76</v>
      </c>
      <c r="I595" s="208"/>
      <c r="J595" s="11">
        <f t="shared" si="12"/>
        <v>2178293.1999999997</v>
      </c>
      <c r="N595" s="106">
        <v>1894168</v>
      </c>
    </row>
    <row r="596" spans="1:14" ht="15">
      <c r="A596" s="43" t="s">
        <v>1112</v>
      </c>
      <c r="B596" s="43" t="s">
        <v>736</v>
      </c>
      <c r="C596" s="206" t="s">
        <v>1092</v>
      </c>
      <c r="D596" s="206"/>
      <c r="E596" s="206"/>
      <c r="F596" s="206"/>
      <c r="G596" s="43" t="s">
        <v>477</v>
      </c>
      <c r="H596" s="208">
        <v>1.86</v>
      </c>
      <c r="I596" s="208"/>
      <c r="J596" s="11">
        <f t="shared" si="12"/>
        <v>2320795.4499999997</v>
      </c>
      <c r="N596" s="106">
        <v>2018083</v>
      </c>
    </row>
    <row r="597" spans="1:14" ht="15">
      <c r="A597" s="43" t="s">
        <v>1113</v>
      </c>
      <c r="B597" s="43" t="s">
        <v>736</v>
      </c>
      <c r="C597" s="206" t="s">
        <v>1092</v>
      </c>
      <c r="D597" s="206"/>
      <c r="E597" s="206"/>
      <c r="F597" s="206"/>
      <c r="G597" s="43" t="s">
        <v>477</v>
      </c>
      <c r="H597" s="208">
        <v>1.96</v>
      </c>
      <c r="I597" s="208"/>
      <c r="J597" s="11">
        <f t="shared" si="12"/>
        <v>2441726</v>
      </c>
      <c r="N597" s="106">
        <v>2123240</v>
      </c>
    </row>
    <row r="598" spans="1:14" ht="15">
      <c r="A598" s="43" t="s">
        <v>1114</v>
      </c>
      <c r="B598" s="43" t="s">
        <v>736</v>
      </c>
      <c r="C598" s="206" t="s">
        <v>1092</v>
      </c>
      <c r="D598" s="206"/>
      <c r="E598" s="206"/>
      <c r="F598" s="206"/>
      <c r="G598" s="43" t="s">
        <v>477</v>
      </c>
      <c r="H598" s="208">
        <v>2.06</v>
      </c>
      <c r="I598" s="208"/>
      <c r="J598" s="11">
        <f t="shared" si="12"/>
        <v>2654240.25</v>
      </c>
      <c r="N598" s="106">
        <v>2308035</v>
      </c>
    </row>
    <row r="599" spans="1:14" ht="15">
      <c r="A599" s="43" t="s">
        <v>1115</v>
      </c>
      <c r="B599" s="43" t="s">
        <v>777</v>
      </c>
      <c r="C599" s="206" t="s">
        <v>1092</v>
      </c>
      <c r="D599" s="206"/>
      <c r="E599" s="206"/>
      <c r="F599" s="206"/>
      <c r="G599" s="43" t="s">
        <v>477</v>
      </c>
      <c r="H599" s="208">
        <v>2.16</v>
      </c>
      <c r="I599" s="208"/>
      <c r="J599" s="11">
        <f t="shared" si="12"/>
        <v>2953355.25</v>
      </c>
      <c r="N599" s="106">
        <v>2568135</v>
      </c>
    </row>
    <row r="600" spans="1:14" ht="15">
      <c r="A600" s="43" t="s">
        <v>1116</v>
      </c>
      <c r="B600" s="43" t="s">
        <v>834</v>
      </c>
      <c r="C600" s="206" t="s">
        <v>1092</v>
      </c>
      <c r="D600" s="206"/>
      <c r="E600" s="206"/>
      <c r="F600" s="206"/>
      <c r="G600" s="43" t="s">
        <v>477</v>
      </c>
      <c r="H600" s="208">
        <v>2.35</v>
      </c>
      <c r="I600" s="208"/>
      <c r="J600" s="11">
        <f t="shared" si="12"/>
        <v>3497215.55</v>
      </c>
      <c r="N600" s="106">
        <v>3041057</v>
      </c>
    </row>
    <row r="601" spans="1:14" ht="15.75">
      <c r="A601" s="207" t="s">
        <v>1117</v>
      </c>
      <c r="B601" s="207"/>
      <c r="C601" s="207"/>
      <c r="D601" s="207"/>
      <c r="E601" s="207"/>
      <c r="F601" s="207"/>
      <c r="G601" s="207"/>
      <c r="H601" s="207"/>
      <c r="I601" s="207"/>
      <c r="J601" s="207"/>
      <c r="N601" s="103"/>
    </row>
    <row r="602" spans="1:14" ht="18" customHeight="1">
      <c r="A602" s="44" t="s">
        <v>1300</v>
      </c>
      <c r="B602" s="43" t="s">
        <v>1118</v>
      </c>
      <c r="C602" s="206" t="s">
        <v>1119</v>
      </c>
      <c r="D602" s="206"/>
      <c r="E602" s="206"/>
      <c r="F602" s="206"/>
      <c r="G602" s="43" t="s">
        <v>524</v>
      </c>
      <c r="H602" s="200">
        <v>0.28</v>
      </c>
      <c r="I602" s="201"/>
      <c r="J602" s="11">
        <f t="shared" si="12"/>
        <v>744573.25</v>
      </c>
      <c r="N602" s="105">
        <v>647455</v>
      </c>
    </row>
    <row r="603" spans="1:14" ht="18" customHeight="1">
      <c r="A603" s="43" t="s">
        <v>1120</v>
      </c>
      <c r="B603" s="43" t="s">
        <v>1118</v>
      </c>
      <c r="C603" s="206" t="s">
        <v>1119</v>
      </c>
      <c r="D603" s="206"/>
      <c r="E603" s="206"/>
      <c r="F603" s="206"/>
      <c r="G603" s="43" t="s">
        <v>524</v>
      </c>
      <c r="H603" s="200">
        <v>0.37</v>
      </c>
      <c r="I603" s="201"/>
      <c r="J603" s="11">
        <f t="shared" si="12"/>
        <v>973648.6499999999</v>
      </c>
      <c r="N603" s="105">
        <v>846651</v>
      </c>
    </row>
    <row r="604" spans="1:14" ht="18" customHeight="1">
      <c r="A604" s="43" t="s">
        <v>1121</v>
      </c>
      <c r="B604" s="43" t="s">
        <v>1118</v>
      </c>
      <c r="C604" s="206" t="s">
        <v>1119</v>
      </c>
      <c r="D604" s="206"/>
      <c r="E604" s="206"/>
      <c r="F604" s="206"/>
      <c r="G604" s="43" t="s">
        <v>524</v>
      </c>
      <c r="H604" s="200">
        <v>0.46</v>
      </c>
      <c r="I604" s="201"/>
      <c r="J604" s="11">
        <f t="shared" si="12"/>
        <v>1204675.5999999999</v>
      </c>
      <c r="N604" s="105">
        <v>1047544</v>
      </c>
    </row>
    <row r="605" spans="1:14" ht="18" customHeight="1">
      <c r="A605" s="43" t="s">
        <v>1122</v>
      </c>
      <c r="B605" s="43" t="s">
        <v>1118</v>
      </c>
      <c r="C605" s="206" t="s">
        <v>1119</v>
      </c>
      <c r="D605" s="206"/>
      <c r="E605" s="206"/>
      <c r="F605" s="206"/>
      <c r="G605" s="43" t="s">
        <v>524</v>
      </c>
      <c r="H605" s="200">
        <v>0.55</v>
      </c>
      <c r="I605" s="201"/>
      <c r="J605" s="11">
        <f t="shared" si="12"/>
        <v>1381347.7999999998</v>
      </c>
      <c r="N605" s="105">
        <v>1201172</v>
      </c>
    </row>
    <row r="606" spans="1:14" ht="18" customHeight="1">
      <c r="A606" s="43" t="s">
        <v>1123</v>
      </c>
      <c r="B606" s="43" t="s">
        <v>1118</v>
      </c>
      <c r="C606" s="206" t="s">
        <v>1119</v>
      </c>
      <c r="D606" s="206"/>
      <c r="E606" s="206"/>
      <c r="F606" s="206"/>
      <c r="G606" s="43" t="s">
        <v>524</v>
      </c>
      <c r="H606" s="200">
        <v>0.55</v>
      </c>
      <c r="I606" s="201"/>
      <c r="J606" s="11">
        <f t="shared" si="12"/>
        <v>1459966.4</v>
      </c>
      <c r="N606" s="105">
        <v>1269536</v>
      </c>
    </row>
    <row r="607" spans="1:14" ht="18" customHeight="1">
      <c r="A607" s="43" t="s">
        <v>1124</v>
      </c>
      <c r="B607" s="43" t="s">
        <v>1118</v>
      </c>
      <c r="C607" s="206" t="s">
        <v>1119</v>
      </c>
      <c r="D607" s="206"/>
      <c r="E607" s="206"/>
      <c r="F607" s="206"/>
      <c r="G607" s="43" t="s">
        <v>524</v>
      </c>
      <c r="H607" s="200">
        <v>0.64</v>
      </c>
      <c r="I607" s="201"/>
      <c r="J607" s="11">
        <f t="shared" si="12"/>
        <v>1606241.7999999998</v>
      </c>
      <c r="N607" s="105">
        <v>1396732</v>
      </c>
    </row>
    <row r="608" spans="1:14" ht="18" customHeight="1">
      <c r="A608" s="43" t="s">
        <v>1125</v>
      </c>
      <c r="B608" s="43" t="s">
        <v>1118</v>
      </c>
      <c r="C608" s="206" t="s">
        <v>1119</v>
      </c>
      <c r="D608" s="206"/>
      <c r="E608" s="206"/>
      <c r="F608" s="206"/>
      <c r="G608" s="43" t="s">
        <v>524</v>
      </c>
      <c r="H608" s="200">
        <v>0.64</v>
      </c>
      <c r="I608" s="201"/>
      <c r="J608" s="11">
        <f t="shared" si="12"/>
        <v>1697341.3499999999</v>
      </c>
      <c r="N608" s="105">
        <v>1475949</v>
      </c>
    </row>
    <row r="609" spans="1:14" ht="18" customHeight="1">
      <c r="A609" s="43" t="s">
        <v>1126</v>
      </c>
      <c r="B609" s="43" t="s">
        <v>1118</v>
      </c>
      <c r="C609" s="206" t="s">
        <v>1119</v>
      </c>
      <c r="D609" s="206"/>
      <c r="E609" s="206"/>
      <c r="F609" s="206"/>
      <c r="G609" s="43" t="s">
        <v>524</v>
      </c>
      <c r="H609" s="200">
        <v>0.64</v>
      </c>
      <c r="I609" s="201"/>
      <c r="J609" s="11">
        <f t="shared" si="12"/>
        <v>1761062.8499999999</v>
      </c>
      <c r="N609" s="105">
        <v>1531359</v>
      </c>
    </row>
    <row r="610" spans="1:14" ht="18" customHeight="1">
      <c r="A610" s="43" t="s">
        <v>1127</v>
      </c>
      <c r="B610" s="43" t="s">
        <v>1118</v>
      </c>
      <c r="C610" s="206" t="s">
        <v>1119</v>
      </c>
      <c r="D610" s="206"/>
      <c r="E610" s="206"/>
      <c r="F610" s="206"/>
      <c r="G610" s="43" t="s">
        <v>524</v>
      </c>
      <c r="H610" s="200">
        <v>0.73</v>
      </c>
      <c r="I610" s="201"/>
      <c r="J610" s="11">
        <f t="shared" si="12"/>
        <v>1811244.2499999998</v>
      </c>
      <c r="N610" s="105">
        <v>1574995</v>
      </c>
    </row>
    <row r="611" spans="1:14" ht="18" customHeight="1">
      <c r="A611" s="43" t="s">
        <v>1128</v>
      </c>
      <c r="B611" s="43" t="s">
        <v>1118</v>
      </c>
      <c r="C611" s="206" t="s">
        <v>1119</v>
      </c>
      <c r="D611" s="206"/>
      <c r="E611" s="206"/>
      <c r="F611" s="206"/>
      <c r="G611" s="43" t="s">
        <v>524</v>
      </c>
      <c r="H611" s="200">
        <v>0.73</v>
      </c>
      <c r="I611" s="201"/>
      <c r="J611" s="11">
        <f t="shared" si="12"/>
        <v>1914974.2499999998</v>
      </c>
      <c r="N611" s="105">
        <v>1665195</v>
      </c>
    </row>
    <row r="612" spans="1:14" ht="18" customHeight="1">
      <c r="A612" s="43" t="s">
        <v>1129</v>
      </c>
      <c r="B612" s="43" t="s">
        <v>1118</v>
      </c>
      <c r="C612" s="206" t="s">
        <v>1119</v>
      </c>
      <c r="D612" s="206"/>
      <c r="E612" s="206"/>
      <c r="F612" s="206"/>
      <c r="G612" s="43" t="s">
        <v>524</v>
      </c>
      <c r="H612" s="200">
        <v>0.73</v>
      </c>
      <c r="I612" s="201"/>
      <c r="J612" s="11">
        <f t="shared" si="12"/>
        <v>1988578.8499999999</v>
      </c>
      <c r="N612" s="105">
        <v>1729199</v>
      </c>
    </row>
    <row r="613" spans="1:14" ht="18" customHeight="1">
      <c r="A613" s="43" t="s">
        <v>1130</v>
      </c>
      <c r="B613" s="43" t="s">
        <v>1118</v>
      </c>
      <c r="C613" s="206" t="s">
        <v>1119</v>
      </c>
      <c r="D613" s="206"/>
      <c r="E613" s="206"/>
      <c r="F613" s="206"/>
      <c r="G613" s="43" t="s">
        <v>524</v>
      </c>
      <c r="H613" s="200">
        <v>0.73</v>
      </c>
      <c r="I613" s="201"/>
      <c r="J613" s="11">
        <f t="shared" si="12"/>
        <v>2128750.05</v>
      </c>
      <c r="N613" s="105">
        <v>1851087</v>
      </c>
    </row>
    <row r="614" spans="1:14" ht="18" customHeight="1">
      <c r="A614" s="43" t="s">
        <v>1131</v>
      </c>
      <c r="B614" s="43" t="s">
        <v>536</v>
      </c>
      <c r="C614" s="206" t="s">
        <v>1119</v>
      </c>
      <c r="D614" s="206"/>
      <c r="E614" s="206"/>
      <c r="F614" s="206"/>
      <c r="G614" s="43" t="s">
        <v>524</v>
      </c>
      <c r="H614" s="200">
        <v>0.73</v>
      </c>
      <c r="I614" s="201"/>
      <c r="J614" s="11">
        <f t="shared" si="12"/>
        <v>2471661.65</v>
      </c>
      <c r="N614" s="105">
        <v>2149271</v>
      </c>
    </row>
    <row r="615" spans="1:14" ht="18" customHeight="1">
      <c r="A615" s="43" t="s">
        <v>1132</v>
      </c>
      <c r="B615" s="43" t="s">
        <v>1118</v>
      </c>
      <c r="C615" s="206" t="s">
        <v>1119</v>
      </c>
      <c r="D615" s="206"/>
      <c r="E615" s="206"/>
      <c r="F615" s="206"/>
      <c r="G615" s="43" t="s">
        <v>524</v>
      </c>
      <c r="H615" s="200">
        <v>0.82</v>
      </c>
      <c r="I615" s="201"/>
      <c r="J615" s="11">
        <f t="shared" si="12"/>
        <v>1989387.2999999998</v>
      </c>
      <c r="N615" s="105">
        <v>1729902</v>
      </c>
    </row>
    <row r="616" spans="1:14" ht="18" customHeight="1">
      <c r="A616" s="43" t="s">
        <v>1133</v>
      </c>
      <c r="B616" s="43" t="s">
        <v>1118</v>
      </c>
      <c r="C616" s="206" t="s">
        <v>1119</v>
      </c>
      <c r="D616" s="206"/>
      <c r="E616" s="206"/>
      <c r="F616" s="206"/>
      <c r="G616" s="43" t="s">
        <v>524</v>
      </c>
      <c r="H616" s="200">
        <v>0.82</v>
      </c>
      <c r="I616" s="201"/>
      <c r="J616" s="11">
        <f t="shared" si="12"/>
        <v>2105624.6999999997</v>
      </c>
      <c r="N616" s="105">
        <v>1830978</v>
      </c>
    </row>
    <row r="617" spans="1:14" ht="18" customHeight="1">
      <c r="A617" s="43" t="s">
        <v>1134</v>
      </c>
      <c r="B617" s="43" t="s">
        <v>1118</v>
      </c>
      <c r="C617" s="206" t="s">
        <v>1119</v>
      </c>
      <c r="D617" s="206"/>
      <c r="E617" s="206"/>
      <c r="F617" s="206"/>
      <c r="G617" s="43" t="s">
        <v>524</v>
      </c>
      <c r="H617" s="200">
        <v>0.82</v>
      </c>
      <c r="I617" s="201"/>
      <c r="J617" s="11">
        <f t="shared" si="12"/>
        <v>2192242.6999999997</v>
      </c>
      <c r="N617" s="105">
        <v>1906298</v>
      </c>
    </row>
    <row r="618" spans="1:14" ht="18" customHeight="1">
      <c r="A618" s="43" t="s">
        <v>1135</v>
      </c>
      <c r="B618" s="43" t="s">
        <v>1118</v>
      </c>
      <c r="C618" s="206" t="s">
        <v>1119</v>
      </c>
      <c r="D618" s="206"/>
      <c r="E618" s="206"/>
      <c r="F618" s="206"/>
      <c r="G618" s="43" t="s">
        <v>524</v>
      </c>
      <c r="H618" s="200">
        <v>0.82</v>
      </c>
      <c r="I618" s="201"/>
      <c r="J618" s="11">
        <f t="shared" si="12"/>
        <v>2345296.1999999997</v>
      </c>
      <c r="N618" s="105">
        <v>2039388</v>
      </c>
    </row>
    <row r="619" spans="1:14" ht="18" customHeight="1">
      <c r="A619" s="43" t="s">
        <v>1136</v>
      </c>
      <c r="B619" s="43" t="s">
        <v>536</v>
      </c>
      <c r="C619" s="206" t="s">
        <v>1119</v>
      </c>
      <c r="D619" s="206"/>
      <c r="E619" s="206"/>
      <c r="F619" s="206"/>
      <c r="G619" s="43" t="s">
        <v>524</v>
      </c>
      <c r="H619" s="200">
        <v>0.82</v>
      </c>
      <c r="I619" s="201"/>
      <c r="J619" s="11">
        <f t="shared" si="12"/>
        <v>2730087.3499999996</v>
      </c>
      <c r="N619" s="105">
        <v>2373989</v>
      </c>
    </row>
    <row r="620" spans="1:14" ht="18" customHeight="1">
      <c r="A620" s="43" t="s">
        <v>1137</v>
      </c>
      <c r="B620" s="43" t="s">
        <v>1118</v>
      </c>
      <c r="C620" s="206" t="s">
        <v>1119</v>
      </c>
      <c r="D620" s="206"/>
      <c r="E620" s="206"/>
      <c r="F620" s="206"/>
      <c r="G620" s="43" t="s">
        <v>524</v>
      </c>
      <c r="H620" s="200">
        <v>0.91</v>
      </c>
      <c r="I620" s="201"/>
      <c r="J620" s="11">
        <f t="shared" si="12"/>
        <v>2210355.1999999997</v>
      </c>
      <c r="N620" s="105">
        <v>1922048</v>
      </c>
    </row>
    <row r="621" spans="1:14" ht="18" customHeight="1">
      <c r="A621" s="43" t="s">
        <v>1138</v>
      </c>
      <c r="B621" s="43" t="s">
        <v>1118</v>
      </c>
      <c r="C621" s="206" t="s">
        <v>1119</v>
      </c>
      <c r="D621" s="206"/>
      <c r="E621" s="206"/>
      <c r="F621" s="206"/>
      <c r="G621" s="43" t="s">
        <v>524</v>
      </c>
      <c r="H621" s="200">
        <v>0.91</v>
      </c>
      <c r="I621" s="201"/>
      <c r="J621" s="11">
        <f t="shared" si="12"/>
        <v>2339120.6999999997</v>
      </c>
      <c r="N621" s="105">
        <v>2034018</v>
      </c>
    </row>
    <row r="622" spans="1:14" ht="18" customHeight="1">
      <c r="A622" s="43" t="s">
        <v>1139</v>
      </c>
      <c r="B622" s="43" t="s">
        <v>1118</v>
      </c>
      <c r="C622" s="206" t="s">
        <v>1119</v>
      </c>
      <c r="D622" s="206"/>
      <c r="E622" s="206"/>
      <c r="F622" s="206"/>
      <c r="G622" s="43" t="s">
        <v>524</v>
      </c>
      <c r="H622" s="200">
        <v>0.91</v>
      </c>
      <c r="I622" s="201"/>
      <c r="J622" s="11">
        <f t="shared" si="12"/>
        <v>2438652.05</v>
      </c>
      <c r="N622" s="105">
        <v>2120567</v>
      </c>
    </row>
    <row r="623" spans="1:14" ht="18" customHeight="1">
      <c r="A623" s="43" t="s">
        <v>1140</v>
      </c>
      <c r="B623" s="43" t="s">
        <v>1118</v>
      </c>
      <c r="C623" s="206" t="s">
        <v>1119</v>
      </c>
      <c r="D623" s="206"/>
      <c r="E623" s="206"/>
      <c r="F623" s="206"/>
      <c r="G623" s="43" t="s">
        <v>524</v>
      </c>
      <c r="H623" s="200">
        <v>0.91</v>
      </c>
      <c r="I623" s="201"/>
      <c r="J623" s="11">
        <f t="shared" si="12"/>
        <v>2604579.8</v>
      </c>
      <c r="N623" s="105">
        <v>2264852</v>
      </c>
    </row>
    <row r="624" spans="1:14" ht="18" customHeight="1">
      <c r="A624" s="43" t="s">
        <v>1141</v>
      </c>
      <c r="B624" s="43" t="s">
        <v>536</v>
      </c>
      <c r="C624" s="206" t="s">
        <v>1119</v>
      </c>
      <c r="D624" s="206"/>
      <c r="E624" s="206"/>
      <c r="F624" s="206"/>
      <c r="G624" s="43" t="s">
        <v>524</v>
      </c>
      <c r="H624" s="200">
        <v>0.91</v>
      </c>
      <c r="I624" s="201"/>
      <c r="J624" s="11">
        <f t="shared" si="12"/>
        <v>3031314.9</v>
      </c>
      <c r="N624" s="105">
        <v>2635926</v>
      </c>
    </row>
    <row r="625" spans="1:14" ht="18" customHeight="1">
      <c r="A625" s="43" t="s">
        <v>1142</v>
      </c>
      <c r="B625" s="43" t="s">
        <v>536</v>
      </c>
      <c r="C625" s="206" t="s">
        <v>1119</v>
      </c>
      <c r="D625" s="206"/>
      <c r="E625" s="206"/>
      <c r="F625" s="206"/>
      <c r="G625" s="43" t="s">
        <v>524</v>
      </c>
      <c r="H625" s="200">
        <v>0.91</v>
      </c>
      <c r="I625" s="201"/>
      <c r="J625" s="11">
        <f t="shared" si="12"/>
        <v>3396237.4999999995</v>
      </c>
      <c r="N625" s="105">
        <v>2953250</v>
      </c>
    </row>
    <row r="626" spans="1:14" ht="18" customHeight="1">
      <c r="A626" s="43" t="s">
        <v>1143</v>
      </c>
      <c r="B626" s="43" t="s">
        <v>536</v>
      </c>
      <c r="C626" s="206" t="s">
        <v>1119</v>
      </c>
      <c r="D626" s="206"/>
      <c r="E626" s="206"/>
      <c r="F626" s="206"/>
      <c r="G626" s="43" t="s">
        <v>524</v>
      </c>
      <c r="H626" s="200">
        <v>0.91</v>
      </c>
      <c r="I626" s="201"/>
      <c r="J626" s="11">
        <f t="shared" si="12"/>
        <v>3672054.65</v>
      </c>
      <c r="N626" s="105">
        <v>3193091</v>
      </c>
    </row>
    <row r="627" spans="1:14" ht="18" customHeight="1">
      <c r="A627" s="43" t="s">
        <v>1144</v>
      </c>
      <c r="B627" s="43" t="s">
        <v>1118</v>
      </c>
      <c r="C627" s="206" t="s">
        <v>1119</v>
      </c>
      <c r="D627" s="206"/>
      <c r="E627" s="206"/>
      <c r="F627" s="206"/>
      <c r="G627" s="43" t="s">
        <v>524</v>
      </c>
      <c r="H627" s="204">
        <v>1</v>
      </c>
      <c r="I627" s="205"/>
      <c r="J627" s="11">
        <f t="shared" si="12"/>
        <v>2529793</v>
      </c>
      <c r="N627" s="105">
        <v>2199820</v>
      </c>
    </row>
    <row r="628" spans="1:14" ht="18" customHeight="1">
      <c r="A628" s="43" t="s">
        <v>1145</v>
      </c>
      <c r="B628" s="43" t="s">
        <v>1118</v>
      </c>
      <c r="C628" s="206" t="s">
        <v>1119</v>
      </c>
      <c r="D628" s="206"/>
      <c r="E628" s="206"/>
      <c r="F628" s="206"/>
      <c r="G628" s="43" t="s">
        <v>524</v>
      </c>
      <c r="H628" s="204">
        <v>1</v>
      </c>
      <c r="I628" s="205"/>
      <c r="J628" s="11">
        <f t="shared" si="12"/>
        <v>2642242.3</v>
      </c>
      <c r="N628" s="105">
        <v>2297602</v>
      </c>
    </row>
    <row r="629" spans="1:14" ht="18" customHeight="1">
      <c r="A629" s="43" t="s">
        <v>1146</v>
      </c>
      <c r="B629" s="43" t="s">
        <v>1118</v>
      </c>
      <c r="C629" s="206" t="s">
        <v>1119</v>
      </c>
      <c r="D629" s="206"/>
      <c r="E629" s="206"/>
      <c r="F629" s="206"/>
      <c r="G629" s="43" t="s">
        <v>524</v>
      </c>
      <c r="H629" s="204">
        <v>1</v>
      </c>
      <c r="I629" s="205"/>
      <c r="J629" s="11">
        <f t="shared" si="12"/>
        <v>2821244.4</v>
      </c>
      <c r="N629" s="105">
        <v>2453256</v>
      </c>
    </row>
    <row r="630" spans="1:14" ht="18" customHeight="1">
      <c r="A630" s="43" t="s">
        <v>1147</v>
      </c>
      <c r="B630" s="43" t="s">
        <v>536</v>
      </c>
      <c r="C630" s="206" t="s">
        <v>1119</v>
      </c>
      <c r="D630" s="206"/>
      <c r="E630" s="206"/>
      <c r="F630" s="206"/>
      <c r="G630" s="43" t="s">
        <v>524</v>
      </c>
      <c r="H630" s="204">
        <v>1</v>
      </c>
      <c r="I630" s="205"/>
      <c r="J630" s="11">
        <f t="shared" si="12"/>
        <v>3289859.05</v>
      </c>
      <c r="N630" s="105">
        <v>2860747</v>
      </c>
    </row>
    <row r="631" spans="1:14" ht="18" customHeight="1">
      <c r="A631" s="43" t="s">
        <v>1148</v>
      </c>
      <c r="B631" s="43" t="s">
        <v>536</v>
      </c>
      <c r="C631" s="206" t="s">
        <v>1119</v>
      </c>
      <c r="D631" s="206"/>
      <c r="E631" s="206"/>
      <c r="F631" s="206"/>
      <c r="G631" s="43" t="s">
        <v>524</v>
      </c>
      <c r="H631" s="204">
        <v>1</v>
      </c>
      <c r="I631" s="205"/>
      <c r="J631" s="11">
        <f t="shared" si="12"/>
        <v>3690131.4999999995</v>
      </c>
      <c r="N631" s="105">
        <v>3208810</v>
      </c>
    </row>
    <row r="632" spans="1:14" ht="18" customHeight="1">
      <c r="A632" s="43" t="s">
        <v>1149</v>
      </c>
      <c r="B632" s="43" t="s">
        <v>536</v>
      </c>
      <c r="C632" s="206" t="s">
        <v>1119</v>
      </c>
      <c r="D632" s="206"/>
      <c r="E632" s="206"/>
      <c r="F632" s="206"/>
      <c r="G632" s="43" t="s">
        <v>524</v>
      </c>
      <c r="H632" s="204">
        <v>1</v>
      </c>
      <c r="I632" s="205"/>
      <c r="J632" s="11">
        <f t="shared" si="12"/>
        <v>3990782.9</v>
      </c>
      <c r="N632" s="105">
        <v>3470246</v>
      </c>
    </row>
    <row r="633" spans="1:14" ht="18" customHeight="1">
      <c r="A633" s="43" t="s">
        <v>1150</v>
      </c>
      <c r="B633" s="43" t="s">
        <v>536</v>
      </c>
      <c r="C633" s="206" t="s">
        <v>1119</v>
      </c>
      <c r="D633" s="206"/>
      <c r="E633" s="206"/>
      <c r="F633" s="206"/>
      <c r="G633" s="43" t="s">
        <v>524</v>
      </c>
      <c r="H633" s="200">
        <v>1.09</v>
      </c>
      <c r="I633" s="201"/>
      <c r="J633" s="11">
        <f t="shared" si="12"/>
        <v>3049040.9999999995</v>
      </c>
      <c r="N633" s="105">
        <v>2651340</v>
      </c>
    </row>
    <row r="634" spans="1:14" ht="18" customHeight="1">
      <c r="A634" s="43" t="s">
        <v>1151</v>
      </c>
      <c r="B634" s="43" t="s">
        <v>536</v>
      </c>
      <c r="C634" s="206" t="s">
        <v>1119</v>
      </c>
      <c r="D634" s="206"/>
      <c r="E634" s="206"/>
      <c r="F634" s="206"/>
      <c r="G634" s="43" t="s">
        <v>524</v>
      </c>
      <c r="H634" s="200">
        <v>1.09</v>
      </c>
      <c r="I634" s="201"/>
      <c r="J634" s="11">
        <f t="shared" si="12"/>
        <v>3179361.3</v>
      </c>
      <c r="N634" s="105">
        <v>2764662</v>
      </c>
    </row>
    <row r="635" spans="1:14" ht="18" customHeight="1">
      <c r="A635" s="43" t="s">
        <v>1152</v>
      </c>
      <c r="B635" s="43" t="s">
        <v>536</v>
      </c>
      <c r="C635" s="206" t="s">
        <v>1119</v>
      </c>
      <c r="D635" s="206"/>
      <c r="E635" s="206"/>
      <c r="F635" s="206"/>
      <c r="G635" s="43" t="s">
        <v>524</v>
      </c>
      <c r="H635" s="200">
        <v>1.09</v>
      </c>
      <c r="I635" s="201"/>
      <c r="J635" s="11">
        <f t="shared" si="12"/>
        <v>3366391.55</v>
      </c>
      <c r="N635" s="105">
        <v>2927297</v>
      </c>
    </row>
    <row r="636" spans="1:14" ht="18" customHeight="1">
      <c r="A636" s="43" t="s">
        <v>1153</v>
      </c>
      <c r="B636" s="43" t="s">
        <v>536</v>
      </c>
      <c r="C636" s="206" t="s">
        <v>1119</v>
      </c>
      <c r="D636" s="206"/>
      <c r="E636" s="206"/>
      <c r="F636" s="206"/>
      <c r="G636" s="43" t="s">
        <v>524</v>
      </c>
      <c r="H636" s="200">
        <v>1.09</v>
      </c>
      <c r="I636" s="201"/>
      <c r="J636" s="11">
        <f t="shared" si="12"/>
        <v>3627822.1999999997</v>
      </c>
      <c r="N636" s="105">
        <v>3154628</v>
      </c>
    </row>
    <row r="637" spans="1:14" ht="18" customHeight="1">
      <c r="A637" s="43" t="s">
        <v>1154</v>
      </c>
      <c r="B637" s="43" t="s">
        <v>536</v>
      </c>
      <c r="C637" s="206" t="s">
        <v>1119</v>
      </c>
      <c r="D637" s="206"/>
      <c r="E637" s="206"/>
      <c r="F637" s="206"/>
      <c r="G637" s="43" t="s">
        <v>524</v>
      </c>
      <c r="H637" s="200">
        <v>1.09</v>
      </c>
      <c r="I637" s="201"/>
      <c r="J637" s="11">
        <f t="shared" si="12"/>
        <v>4062472.7499999995</v>
      </c>
      <c r="N637" s="105">
        <v>3532585</v>
      </c>
    </row>
    <row r="638" spans="1:14" ht="18" customHeight="1">
      <c r="A638" s="43" t="s">
        <v>1155</v>
      </c>
      <c r="B638" s="43" t="s">
        <v>536</v>
      </c>
      <c r="C638" s="206" t="s">
        <v>1119</v>
      </c>
      <c r="D638" s="206"/>
      <c r="E638" s="206"/>
      <c r="F638" s="206"/>
      <c r="G638" s="43" t="s">
        <v>524</v>
      </c>
      <c r="H638" s="200">
        <v>1.09</v>
      </c>
      <c r="I638" s="201"/>
      <c r="J638" s="11">
        <f t="shared" si="12"/>
        <v>4388270.05</v>
      </c>
      <c r="N638" s="105">
        <v>3815887</v>
      </c>
    </row>
    <row r="639" spans="1:14" ht="15">
      <c r="A639" s="43" t="s">
        <v>1156</v>
      </c>
      <c r="B639" s="43" t="s">
        <v>536</v>
      </c>
      <c r="C639" s="206" t="s">
        <v>1157</v>
      </c>
      <c r="D639" s="206"/>
      <c r="E639" s="206"/>
      <c r="F639" s="206"/>
      <c r="G639" s="43" t="s">
        <v>524</v>
      </c>
      <c r="H639" s="200">
        <v>0.54</v>
      </c>
      <c r="I639" s="201"/>
      <c r="J639" s="11">
        <f t="shared" si="12"/>
        <v>2263812.9499999997</v>
      </c>
      <c r="N639" s="105">
        <v>1968533</v>
      </c>
    </row>
    <row r="640" spans="1:14" ht="15">
      <c r="A640" s="43" t="s">
        <v>1158</v>
      </c>
      <c r="B640" s="43" t="s">
        <v>536</v>
      </c>
      <c r="C640" s="206" t="s">
        <v>1157</v>
      </c>
      <c r="D640" s="206"/>
      <c r="E640" s="206"/>
      <c r="F640" s="206"/>
      <c r="G640" s="43" t="s">
        <v>524</v>
      </c>
      <c r="H640" s="200">
        <v>0.63</v>
      </c>
      <c r="I640" s="201"/>
      <c r="J640" s="11">
        <f t="shared" si="12"/>
        <v>2533174</v>
      </c>
      <c r="N640" s="105">
        <v>2202760</v>
      </c>
    </row>
    <row r="641" spans="1:14" ht="15">
      <c r="A641" s="43" t="s">
        <v>1159</v>
      </c>
      <c r="B641" s="43" t="s">
        <v>536</v>
      </c>
      <c r="C641" s="206" t="s">
        <v>1157</v>
      </c>
      <c r="D641" s="206"/>
      <c r="E641" s="206"/>
      <c r="F641" s="206"/>
      <c r="G641" s="43" t="s">
        <v>524</v>
      </c>
      <c r="H641" s="200">
        <v>0.73</v>
      </c>
      <c r="I641" s="201"/>
      <c r="J641" s="11">
        <f t="shared" si="12"/>
        <v>2817279.1999999997</v>
      </c>
      <c r="N641" s="105">
        <v>2449808</v>
      </c>
    </row>
    <row r="642" spans="1:14" ht="15">
      <c r="A642" s="43" t="s">
        <v>1160</v>
      </c>
      <c r="B642" s="43" t="s">
        <v>536</v>
      </c>
      <c r="C642" s="206" t="s">
        <v>1157</v>
      </c>
      <c r="D642" s="206"/>
      <c r="E642" s="206"/>
      <c r="F642" s="206"/>
      <c r="G642" s="43" t="s">
        <v>524</v>
      </c>
      <c r="H642" s="202">
        <v>0.9</v>
      </c>
      <c r="I642" s="203"/>
      <c r="J642" s="11">
        <f t="shared" si="12"/>
        <v>3489793.4499999997</v>
      </c>
      <c r="N642" s="105">
        <v>3034603</v>
      </c>
    </row>
    <row r="643" spans="1:14" ht="15">
      <c r="A643" s="43" t="s">
        <v>1161</v>
      </c>
      <c r="B643" s="43" t="s">
        <v>536</v>
      </c>
      <c r="C643" s="206" t="s">
        <v>1157</v>
      </c>
      <c r="D643" s="206"/>
      <c r="E643" s="206"/>
      <c r="F643" s="206"/>
      <c r="G643" s="43" t="s">
        <v>524</v>
      </c>
      <c r="H643" s="200">
        <v>1.09</v>
      </c>
      <c r="I643" s="201"/>
      <c r="J643" s="11">
        <f t="shared" si="12"/>
        <v>4071257.5999999996</v>
      </c>
      <c r="N643" s="105">
        <v>3540224</v>
      </c>
    </row>
  </sheetData>
  <sheetProtection password="F696" sheet="1" objects="1" scenarios="1" selectLockedCells="1" selectUnlockedCells="1"/>
  <mergeCells count="1442">
    <mergeCell ref="C190:F190"/>
    <mergeCell ref="H190:I190"/>
    <mergeCell ref="C191:F191"/>
    <mergeCell ref="H191:I191"/>
    <mergeCell ref="H3:I3"/>
    <mergeCell ref="H203:I203"/>
    <mergeCell ref="C198:F198"/>
    <mergeCell ref="H198:I198"/>
    <mergeCell ref="C199:F199"/>
    <mergeCell ref="H199:I199"/>
    <mergeCell ref="C200:F200"/>
    <mergeCell ref="H200:I200"/>
    <mergeCell ref="C195:F195"/>
    <mergeCell ref="H195:I195"/>
    <mergeCell ref="C196:F196"/>
    <mergeCell ref="H196:I196"/>
    <mergeCell ref="C192:F192"/>
    <mergeCell ref="H192:I192"/>
    <mergeCell ref="C193:F193"/>
    <mergeCell ref="H193:I193"/>
    <mergeCell ref="C194:F194"/>
    <mergeCell ref="H194:I194"/>
    <mergeCell ref="H14:I14"/>
    <mergeCell ref="H15:I15"/>
    <mergeCell ref="H16:I16"/>
    <mergeCell ref="C58:F58"/>
    <mergeCell ref="C59:F59"/>
    <mergeCell ref="C60:F60"/>
    <mergeCell ref="C55:F55"/>
    <mergeCell ref="C56:F56"/>
    <mergeCell ref="C57:F57"/>
    <mergeCell ref="C87:F87"/>
    <mergeCell ref="C219:F219"/>
    <mergeCell ref="H219:I219"/>
    <mergeCell ref="C220:F220"/>
    <mergeCell ref="H220:I220"/>
    <mergeCell ref="H197:I197"/>
    <mergeCell ref="C197:F197"/>
    <mergeCell ref="C216:F216"/>
    <mergeCell ref="H216:I216"/>
    <mergeCell ref="C217:F217"/>
    <mergeCell ref="H217:I217"/>
    <mergeCell ref="C218:F218"/>
    <mergeCell ref="H218:I218"/>
    <mergeCell ref="C213:F213"/>
    <mergeCell ref="H213:I213"/>
    <mergeCell ref="C214:F214"/>
    <mergeCell ref="H214:I214"/>
    <mergeCell ref="C215:F215"/>
    <mergeCell ref="H215:I215"/>
    <mergeCell ref="C210:F210"/>
    <mergeCell ref="H210:I210"/>
    <mergeCell ref="C211:F211"/>
    <mergeCell ref="H211:I211"/>
    <mergeCell ref="C212:F212"/>
    <mergeCell ref="H212:I212"/>
    <mergeCell ref="C207:F207"/>
    <mergeCell ref="H207:I207"/>
    <mergeCell ref="C208:F208"/>
    <mergeCell ref="H208:I208"/>
    <mergeCell ref="C209:F209"/>
    <mergeCell ref="C229:F229"/>
    <mergeCell ref="H229:I229"/>
    <mergeCell ref="C5:J5"/>
    <mergeCell ref="C52:F52"/>
    <mergeCell ref="H52:I52"/>
    <mergeCell ref="C54:F54"/>
    <mergeCell ref="H54:I54"/>
    <mergeCell ref="H12:I12"/>
    <mergeCell ref="H13:I13"/>
    <mergeCell ref="C226:F226"/>
    <mergeCell ref="H226:I226"/>
    <mergeCell ref="C227:F227"/>
    <mergeCell ref="H227:I227"/>
    <mergeCell ref="C228:F228"/>
    <mergeCell ref="H228:I228"/>
    <mergeCell ref="C223:F223"/>
    <mergeCell ref="H223:I223"/>
    <mergeCell ref="C224:F224"/>
    <mergeCell ref="H224:I224"/>
    <mergeCell ref="C225:F225"/>
    <mergeCell ref="H225:I225"/>
    <mergeCell ref="B7:F7"/>
    <mergeCell ref="B8:F8"/>
    <mergeCell ref="C221:F221"/>
    <mergeCell ref="H221:I221"/>
    <mergeCell ref="C222:F222"/>
    <mergeCell ref="C93:F93"/>
    <mergeCell ref="C94:F94"/>
    <mergeCell ref="C95:F95"/>
    <mergeCell ref="C90:F90"/>
    <mergeCell ref="C91:F91"/>
    <mergeCell ref="C92:F92"/>
    <mergeCell ref="C88:F88"/>
    <mergeCell ref="C89:F89"/>
    <mergeCell ref="C83:F83"/>
    <mergeCell ref="C84:F84"/>
    <mergeCell ref="C85:F85"/>
    <mergeCell ref="C80:F80"/>
    <mergeCell ref="C81:F81"/>
    <mergeCell ref="C82:F82"/>
    <mergeCell ref="C77:F77"/>
    <mergeCell ref="C78:F78"/>
    <mergeCell ref="C79:F79"/>
    <mergeCell ref="C111:F111"/>
    <mergeCell ref="C112:F112"/>
    <mergeCell ref="C113:F113"/>
    <mergeCell ref="C108:F108"/>
    <mergeCell ref="C109:F109"/>
    <mergeCell ref="C110:F110"/>
    <mergeCell ref="C105:F105"/>
    <mergeCell ref="C106:F106"/>
    <mergeCell ref="C107:F107"/>
    <mergeCell ref="C102:F102"/>
    <mergeCell ref="C103:F103"/>
    <mergeCell ref="C104:F104"/>
    <mergeCell ref="C99:F99"/>
    <mergeCell ref="C100:F100"/>
    <mergeCell ref="C101:F101"/>
    <mergeCell ref="C96:F96"/>
    <mergeCell ref="C97:F97"/>
    <mergeCell ref="C98:F98"/>
    <mergeCell ref="A165:J165"/>
    <mergeCell ref="C162:F162"/>
    <mergeCell ref="O160:R160"/>
    <mergeCell ref="T160:U160"/>
    <mergeCell ref="H161:I161"/>
    <mergeCell ref="H164:I164"/>
    <mergeCell ref="A230:J230"/>
    <mergeCell ref="C123:F123"/>
    <mergeCell ref="C124:F124"/>
    <mergeCell ref="C125:F125"/>
    <mergeCell ref="C120:F120"/>
    <mergeCell ref="C121:F121"/>
    <mergeCell ref="C122:F122"/>
    <mergeCell ref="C117:F117"/>
    <mergeCell ref="C118:F118"/>
    <mergeCell ref="C119:F119"/>
    <mergeCell ref="C114:F114"/>
    <mergeCell ref="C115:F115"/>
    <mergeCell ref="C116:F116"/>
    <mergeCell ref="H222:I222"/>
    <mergeCell ref="H209:I209"/>
    <mergeCell ref="C204:F204"/>
    <mergeCell ref="H204:I204"/>
    <mergeCell ref="C205:F205"/>
    <mergeCell ref="H205:I205"/>
    <mergeCell ref="C206:F206"/>
    <mergeCell ref="H206:I206"/>
    <mergeCell ref="C201:F201"/>
    <mergeCell ref="H201:I201"/>
    <mergeCell ref="C202:F202"/>
    <mergeCell ref="H202:I202"/>
    <mergeCell ref="C203:F203"/>
    <mergeCell ref="C169:F169"/>
    <mergeCell ref="C170:F170"/>
    <mergeCell ref="C171:F171"/>
    <mergeCell ref="C166:F166"/>
    <mergeCell ref="C167:F167"/>
    <mergeCell ref="C168:F168"/>
    <mergeCell ref="C163:F163"/>
    <mergeCell ref="C164:F164"/>
    <mergeCell ref="H189:I189"/>
    <mergeCell ref="H186:I186"/>
    <mergeCell ref="H187:I187"/>
    <mergeCell ref="H188:I188"/>
    <mergeCell ref="H183:I183"/>
    <mergeCell ref="H184:I184"/>
    <mergeCell ref="H185:I185"/>
    <mergeCell ref="H181:I181"/>
    <mergeCell ref="H182:I182"/>
    <mergeCell ref="A180:J180"/>
    <mergeCell ref="H177:I177"/>
    <mergeCell ref="H178:I178"/>
    <mergeCell ref="H179:I179"/>
    <mergeCell ref="H174:I174"/>
    <mergeCell ref="H175:I175"/>
    <mergeCell ref="H176:I176"/>
    <mergeCell ref="H171:I171"/>
    <mergeCell ref="H172:I172"/>
    <mergeCell ref="H173:I173"/>
    <mergeCell ref="H168:I168"/>
    <mergeCell ref="H169:I169"/>
    <mergeCell ref="H170:I170"/>
    <mergeCell ref="H166:I166"/>
    <mergeCell ref="H167:I167"/>
    <mergeCell ref="C187:F187"/>
    <mergeCell ref="C188:F188"/>
    <mergeCell ref="C189:F189"/>
    <mergeCell ref="C184:F184"/>
    <mergeCell ref="C185:F185"/>
    <mergeCell ref="C186:F186"/>
    <mergeCell ref="C181:F181"/>
    <mergeCell ref="C182:F182"/>
    <mergeCell ref="C183:F183"/>
    <mergeCell ref="C178:F178"/>
    <mergeCell ref="C179:F179"/>
    <mergeCell ref="C175:F175"/>
    <mergeCell ref="C176:F176"/>
    <mergeCell ref="C177:F177"/>
    <mergeCell ref="C172:F172"/>
    <mergeCell ref="C173:F173"/>
    <mergeCell ref="C174:F174"/>
    <mergeCell ref="C138:F138"/>
    <mergeCell ref="C139:F139"/>
    <mergeCell ref="C140:F140"/>
    <mergeCell ref="C141:F141"/>
    <mergeCell ref="C142:F142"/>
    <mergeCell ref="C143:F143"/>
    <mergeCell ref="C132:F132"/>
    <mergeCell ref="C133:F133"/>
    <mergeCell ref="C134:F134"/>
    <mergeCell ref="C135:F135"/>
    <mergeCell ref="C136:F136"/>
    <mergeCell ref="C137:F137"/>
    <mergeCell ref="C126:F126"/>
    <mergeCell ref="C127:F127"/>
    <mergeCell ref="C128:F128"/>
    <mergeCell ref="C129:F129"/>
    <mergeCell ref="C130:F130"/>
    <mergeCell ref="C131:F131"/>
    <mergeCell ref="C157:F157"/>
    <mergeCell ref="C158:F158"/>
    <mergeCell ref="C159:F159"/>
    <mergeCell ref="C160:F160"/>
    <mergeCell ref="C161:F161"/>
    <mergeCell ref="C150:F150"/>
    <mergeCell ref="C151:F151"/>
    <mergeCell ref="C152:F152"/>
    <mergeCell ref="C153:F153"/>
    <mergeCell ref="C154:F154"/>
    <mergeCell ref="C155:F155"/>
    <mergeCell ref="C144:F144"/>
    <mergeCell ref="C145:F145"/>
    <mergeCell ref="C146:F146"/>
    <mergeCell ref="C147:F147"/>
    <mergeCell ref="C148:F148"/>
    <mergeCell ref="C149:F149"/>
    <mergeCell ref="H23:I23"/>
    <mergeCell ref="H24:I24"/>
    <mergeCell ref="H25:I25"/>
    <mergeCell ref="H27:I27"/>
    <mergeCell ref="H28:I28"/>
    <mergeCell ref="H17:I17"/>
    <mergeCell ref="H18:I18"/>
    <mergeCell ref="H19:I19"/>
    <mergeCell ref="H20:I20"/>
    <mergeCell ref="H21:I21"/>
    <mergeCell ref="H22:I22"/>
    <mergeCell ref="H157:I157"/>
    <mergeCell ref="H158:I158"/>
    <mergeCell ref="H159:I159"/>
    <mergeCell ref="H160:I160"/>
    <mergeCell ref="H162:I162"/>
    <mergeCell ref="A156:J156"/>
    <mergeCell ref="H150:I150"/>
    <mergeCell ref="H151:I151"/>
    <mergeCell ref="H152:I152"/>
    <mergeCell ref="H153:I153"/>
    <mergeCell ref="H154:I154"/>
    <mergeCell ref="H155:I155"/>
    <mergeCell ref="H144:I144"/>
    <mergeCell ref="H145:I145"/>
    <mergeCell ref="H146:I146"/>
    <mergeCell ref="H147:I147"/>
    <mergeCell ref="H148:I148"/>
    <mergeCell ref="H149:I149"/>
    <mergeCell ref="H138:I138"/>
    <mergeCell ref="H139:I139"/>
    <mergeCell ref="H140:I140"/>
    <mergeCell ref="C25:F25"/>
    <mergeCell ref="C10:F10"/>
    <mergeCell ref="C27:F27"/>
    <mergeCell ref="C28:F28"/>
    <mergeCell ref="C29:F29"/>
    <mergeCell ref="C30:F30"/>
    <mergeCell ref="A11:J11"/>
    <mergeCell ref="H10:I10"/>
    <mergeCell ref="C19:F19"/>
    <mergeCell ref="C20:F20"/>
    <mergeCell ref="C21:F21"/>
    <mergeCell ref="C22:F22"/>
    <mergeCell ref="C23:F23"/>
    <mergeCell ref="C24:F24"/>
    <mergeCell ref="H47:I47"/>
    <mergeCell ref="H48:I48"/>
    <mergeCell ref="H49:I49"/>
    <mergeCell ref="C12:F12"/>
    <mergeCell ref="C13:F13"/>
    <mergeCell ref="C14:F14"/>
    <mergeCell ref="C15:F15"/>
    <mergeCell ref="C16:F16"/>
    <mergeCell ref="C17:F17"/>
    <mergeCell ref="C18:F18"/>
    <mergeCell ref="H41:I41"/>
    <mergeCell ref="H42:I42"/>
    <mergeCell ref="H43:I43"/>
    <mergeCell ref="H45:I45"/>
    <mergeCell ref="H46:I46"/>
    <mergeCell ref="H35:I35"/>
    <mergeCell ref="H36:I36"/>
    <mergeCell ref="H37:I37"/>
    <mergeCell ref="A26:J26"/>
    <mergeCell ref="A44:J44"/>
    <mergeCell ref="H50:I50"/>
    <mergeCell ref="H51:I51"/>
    <mergeCell ref="H53:I53"/>
    <mergeCell ref="C43:F43"/>
    <mergeCell ref="C45:F45"/>
    <mergeCell ref="C46:F46"/>
    <mergeCell ref="C47:F47"/>
    <mergeCell ref="C48:F48"/>
    <mergeCell ref="C49:F49"/>
    <mergeCell ref="C37:F37"/>
    <mergeCell ref="C38:F38"/>
    <mergeCell ref="C39:F39"/>
    <mergeCell ref="C40:F40"/>
    <mergeCell ref="C41:F41"/>
    <mergeCell ref="C42:F42"/>
    <mergeCell ref="C31:F31"/>
    <mergeCell ref="C32:F32"/>
    <mergeCell ref="C33:F33"/>
    <mergeCell ref="C34:F34"/>
    <mergeCell ref="C35:F35"/>
    <mergeCell ref="C36:F36"/>
    <mergeCell ref="H38:I38"/>
    <mergeCell ref="H39:I39"/>
    <mergeCell ref="H40:I40"/>
    <mergeCell ref="H29:I29"/>
    <mergeCell ref="H30:I30"/>
    <mergeCell ref="H31:I31"/>
    <mergeCell ref="H32:I32"/>
    <mergeCell ref="H33:I33"/>
    <mergeCell ref="H34:I34"/>
    <mergeCell ref="H61:I61"/>
    <mergeCell ref="H62:I62"/>
    <mergeCell ref="H63:I63"/>
    <mergeCell ref="H64:I64"/>
    <mergeCell ref="H65:I65"/>
    <mergeCell ref="H66:I66"/>
    <mergeCell ref="H55:I55"/>
    <mergeCell ref="H56:I56"/>
    <mergeCell ref="H57:I57"/>
    <mergeCell ref="H58:I58"/>
    <mergeCell ref="H59:I59"/>
    <mergeCell ref="H60:I60"/>
    <mergeCell ref="C50:F50"/>
    <mergeCell ref="C51:F51"/>
    <mergeCell ref="C53:F53"/>
    <mergeCell ref="C68:F68"/>
    <mergeCell ref="C86:F86"/>
    <mergeCell ref="C74:F74"/>
    <mergeCell ref="C75:F75"/>
    <mergeCell ref="C76:F76"/>
    <mergeCell ref="C71:F71"/>
    <mergeCell ref="C72:F72"/>
    <mergeCell ref="C73:F73"/>
    <mergeCell ref="C67:F67"/>
    <mergeCell ref="C69:F69"/>
    <mergeCell ref="C70:F70"/>
    <mergeCell ref="C64:F64"/>
    <mergeCell ref="C65:F65"/>
    <mergeCell ref="C66:F66"/>
    <mergeCell ref="C61:F61"/>
    <mergeCell ref="C62:F62"/>
    <mergeCell ref="C63:F63"/>
    <mergeCell ref="H79:I79"/>
    <mergeCell ref="H80:I80"/>
    <mergeCell ref="H81:I81"/>
    <mergeCell ref="H82:I82"/>
    <mergeCell ref="H83:I83"/>
    <mergeCell ref="H84:I84"/>
    <mergeCell ref="H73:I73"/>
    <mergeCell ref="H74:I74"/>
    <mergeCell ref="H75:I75"/>
    <mergeCell ref="H76:I76"/>
    <mergeCell ref="H77:I77"/>
    <mergeCell ref="H78:I78"/>
    <mergeCell ref="H67:I67"/>
    <mergeCell ref="H68:I68"/>
    <mergeCell ref="H69:I69"/>
    <mergeCell ref="H70:I70"/>
    <mergeCell ref="H71:I71"/>
    <mergeCell ref="H72:I72"/>
    <mergeCell ref="H97:I97"/>
    <mergeCell ref="H98:I98"/>
    <mergeCell ref="H99:I99"/>
    <mergeCell ref="H100:I100"/>
    <mergeCell ref="H101:I101"/>
    <mergeCell ref="H102:I102"/>
    <mergeCell ref="H91:I91"/>
    <mergeCell ref="H92:I92"/>
    <mergeCell ref="H93:I93"/>
    <mergeCell ref="H94:I94"/>
    <mergeCell ref="H95:I95"/>
    <mergeCell ref="H96:I96"/>
    <mergeCell ref="H85:I85"/>
    <mergeCell ref="H86:I86"/>
    <mergeCell ref="H87:I87"/>
    <mergeCell ref="H88:I88"/>
    <mergeCell ref="H89:I89"/>
    <mergeCell ref="H90:I90"/>
    <mergeCell ref="H115:I115"/>
    <mergeCell ref="H116:I116"/>
    <mergeCell ref="H117:I117"/>
    <mergeCell ref="H118:I118"/>
    <mergeCell ref="H119:I119"/>
    <mergeCell ref="H120:I120"/>
    <mergeCell ref="H109:I109"/>
    <mergeCell ref="H110:I110"/>
    <mergeCell ref="H111:I111"/>
    <mergeCell ref="H112:I112"/>
    <mergeCell ref="H113:I113"/>
    <mergeCell ref="H114:I114"/>
    <mergeCell ref="H103:I103"/>
    <mergeCell ref="H104:I104"/>
    <mergeCell ref="H105:I105"/>
    <mergeCell ref="H106:I106"/>
    <mergeCell ref="H107:I107"/>
    <mergeCell ref="H108:I108"/>
    <mergeCell ref="C237:F237"/>
    <mergeCell ref="C238:F238"/>
    <mergeCell ref="C239:F239"/>
    <mergeCell ref="H238:I238"/>
    <mergeCell ref="C234:F234"/>
    <mergeCell ref="C235:F235"/>
    <mergeCell ref="C236:F236"/>
    <mergeCell ref="C231:F231"/>
    <mergeCell ref="C232:F232"/>
    <mergeCell ref="C233:F233"/>
    <mergeCell ref="H231:I231"/>
    <mergeCell ref="H121:I121"/>
    <mergeCell ref="H122:I122"/>
    <mergeCell ref="H123:I123"/>
    <mergeCell ref="H124:I124"/>
    <mergeCell ref="H125:I125"/>
    <mergeCell ref="H163:I163"/>
    <mergeCell ref="H141:I141"/>
    <mergeCell ref="H142:I142"/>
    <mergeCell ref="H143:I143"/>
    <mergeCell ref="H132:I132"/>
    <mergeCell ref="H133:I133"/>
    <mergeCell ref="H134:I134"/>
    <mergeCell ref="H135:I135"/>
    <mergeCell ref="H136:I136"/>
    <mergeCell ref="H137:I137"/>
    <mergeCell ref="H126:I126"/>
    <mergeCell ref="H127:I127"/>
    <mergeCell ref="H128:I128"/>
    <mergeCell ref="H129:I129"/>
    <mergeCell ref="H130:I130"/>
    <mergeCell ref="H131:I131"/>
    <mergeCell ref="C252:F252"/>
    <mergeCell ref="C253:F253"/>
    <mergeCell ref="C254:F254"/>
    <mergeCell ref="H253:I253"/>
    <mergeCell ref="C249:F249"/>
    <mergeCell ref="C250:F250"/>
    <mergeCell ref="C251:F251"/>
    <mergeCell ref="C246:F246"/>
    <mergeCell ref="C247:F247"/>
    <mergeCell ref="C248:F248"/>
    <mergeCell ref="H246:I246"/>
    <mergeCell ref="C243:F243"/>
    <mergeCell ref="C244:F244"/>
    <mergeCell ref="C245:F245"/>
    <mergeCell ref="H245:I245"/>
    <mergeCell ref="C240:F240"/>
    <mergeCell ref="C241:F241"/>
    <mergeCell ref="C242:F242"/>
    <mergeCell ref="H254:I254"/>
    <mergeCell ref="H247:I247"/>
    <mergeCell ref="H248:I248"/>
    <mergeCell ref="H249:I249"/>
    <mergeCell ref="H250:I250"/>
    <mergeCell ref="H251:I251"/>
    <mergeCell ref="H252:I252"/>
    <mergeCell ref="C267:F267"/>
    <mergeCell ref="C268:F268"/>
    <mergeCell ref="H268:I268"/>
    <mergeCell ref="C270:F270"/>
    <mergeCell ref="C264:F264"/>
    <mergeCell ref="C265:F265"/>
    <mergeCell ref="C266:F266"/>
    <mergeCell ref="C261:F261"/>
    <mergeCell ref="C262:F262"/>
    <mergeCell ref="C263:F263"/>
    <mergeCell ref="H261:I261"/>
    <mergeCell ref="C258:F258"/>
    <mergeCell ref="C259:F259"/>
    <mergeCell ref="C260:F260"/>
    <mergeCell ref="H260:I260"/>
    <mergeCell ref="C255:F255"/>
    <mergeCell ref="C256:F256"/>
    <mergeCell ref="C257:F257"/>
    <mergeCell ref="H262:I262"/>
    <mergeCell ref="H263:I263"/>
    <mergeCell ref="H264:I264"/>
    <mergeCell ref="H265:I265"/>
    <mergeCell ref="H266:I266"/>
    <mergeCell ref="H267:I267"/>
    <mergeCell ref="H255:I255"/>
    <mergeCell ref="H256:I256"/>
    <mergeCell ref="H257:I257"/>
    <mergeCell ref="H258:I258"/>
    <mergeCell ref="H259:I259"/>
    <mergeCell ref="C284:F284"/>
    <mergeCell ref="C285:F285"/>
    <mergeCell ref="H284:I284"/>
    <mergeCell ref="C280:F280"/>
    <mergeCell ref="C281:F281"/>
    <mergeCell ref="C282:F282"/>
    <mergeCell ref="C277:F277"/>
    <mergeCell ref="C278:F278"/>
    <mergeCell ref="C279:F279"/>
    <mergeCell ref="H277:I277"/>
    <mergeCell ref="C274:F274"/>
    <mergeCell ref="C275:F275"/>
    <mergeCell ref="C276:F276"/>
    <mergeCell ref="H276:I276"/>
    <mergeCell ref="C271:F271"/>
    <mergeCell ref="C272:F272"/>
    <mergeCell ref="C273:F273"/>
    <mergeCell ref="H239:I239"/>
    <mergeCell ref="H240:I240"/>
    <mergeCell ref="H241:I241"/>
    <mergeCell ref="H242:I242"/>
    <mergeCell ref="H243:I243"/>
    <mergeCell ref="H244:I244"/>
    <mergeCell ref="H232:I232"/>
    <mergeCell ref="H233:I233"/>
    <mergeCell ref="H234:I234"/>
    <mergeCell ref="H235:I235"/>
    <mergeCell ref="H236:I236"/>
    <mergeCell ref="H237:I237"/>
    <mergeCell ref="C302:F302"/>
    <mergeCell ref="C303:F303"/>
    <mergeCell ref="C305:F305"/>
    <mergeCell ref="C306:F306"/>
    <mergeCell ref="C299:F299"/>
    <mergeCell ref="C300:F300"/>
    <mergeCell ref="C301:F301"/>
    <mergeCell ref="C296:F296"/>
    <mergeCell ref="C297:F297"/>
    <mergeCell ref="C298:F298"/>
    <mergeCell ref="H297:I297"/>
    <mergeCell ref="C295:F295"/>
    <mergeCell ref="C292:F292"/>
    <mergeCell ref="C293:F293"/>
    <mergeCell ref="C294:F294"/>
    <mergeCell ref="H292:I292"/>
    <mergeCell ref="C289:F289"/>
    <mergeCell ref="C290:F290"/>
    <mergeCell ref="C291:F291"/>
    <mergeCell ref="H291:I291"/>
    <mergeCell ref="H296:I296"/>
    <mergeCell ref="H305:I305"/>
    <mergeCell ref="H306:I306"/>
    <mergeCell ref="H307:I307"/>
    <mergeCell ref="A304:J304"/>
    <mergeCell ref="H293:I293"/>
    <mergeCell ref="H294:I294"/>
    <mergeCell ref="H295:I295"/>
    <mergeCell ref="A269:J269"/>
    <mergeCell ref="H285:I285"/>
    <mergeCell ref="H286:I286"/>
    <mergeCell ref="H287:I287"/>
    <mergeCell ref="H288:I288"/>
    <mergeCell ref="H289:I289"/>
    <mergeCell ref="H290:I290"/>
    <mergeCell ref="H278:I278"/>
    <mergeCell ref="H279:I279"/>
    <mergeCell ref="H280:I280"/>
    <mergeCell ref="H281:I281"/>
    <mergeCell ref="H282:I282"/>
    <mergeCell ref="H283:I283"/>
    <mergeCell ref="H270:I270"/>
    <mergeCell ref="H271:I271"/>
    <mergeCell ref="H272:I272"/>
    <mergeCell ref="H273:I273"/>
    <mergeCell ref="H274:I274"/>
    <mergeCell ref="H275:I275"/>
    <mergeCell ref="C307:F307"/>
    <mergeCell ref="C286:F286"/>
    <mergeCell ref="C287:F287"/>
    <mergeCell ref="C288:F288"/>
    <mergeCell ref="C283:F283"/>
    <mergeCell ref="A320:J320"/>
    <mergeCell ref="C318:F318"/>
    <mergeCell ref="C319:F319"/>
    <mergeCell ref="H318:I318"/>
    <mergeCell ref="H319:I319"/>
    <mergeCell ref="H314:I314"/>
    <mergeCell ref="H315:I315"/>
    <mergeCell ref="H316:I316"/>
    <mergeCell ref="A317:J317"/>
    <mergeCell ref="C313:F313"/>
    <mergeCell ref="C314:F314"/>
    <mergeCell ref="C315:F315"/>
    <mergeCell ref="C316:F316"/>
    <mergeCell ref="H313:I313"/>
    <mergeCell ref="H298:I298"/>
    <mergeCell ref="H299:I299"/>
    <mergeCell ref="H300:I300"/>
    <mergeCell ref="H301:I301"/>
    <mergeCell ref="H302:I302"/>
    <mergeCell ref="H303:I303"/>
    <mergeCell ref="H308:I308"/>
    <mergeCell ref="H309:I309"/>
    <mergeCell ref="H310:I310"/>
    <mergeCell ref="H311:I311"/>
    <mergeCell ref="H312:I312"/>
    <mergeCell ref="C310:F310"/>
    <mergeCell ref="C311:F311"/>
    <mergeCell ref="C312:F312"/>
    <mergeCell ref="C308:F308"/>
    <mergeCell ref="C309:F309"/>
    <mergeCell ref="C332:F332"/>
    <mergeCell ref="C333:F333"/>
    <mergeCell ref="H330:I330"/>
    <mergeCell ref="H332:I332"/>
    <mergeCell ref="H333:I333"/>
    <mergeCell ref="H331:I331"/>
    <mergeCell ref="C330:F330"/>
    <mergeCell ref="C331:F331"/>
    <mergeCell ref="C326:F326"/>
    <mergeCell ref="C327:F327"/>
    <mergeCell ref="C328:F328"/>
    <mergeCell ref="H326:I326"/>
    <mergeCell ref="A329:J329"/>
    <mergeCell ref="H327:I327"/>
    <mergeCell ref="H328:I328"/>
    <mergeCell ref="A325:J325"/>
    <mergeCell ref="C321:F321"/>
    <mergeCell ref="C322:F322"/>
    <mergeCell ref="C323:F323"/>
    <mergeCell ref="C324:F324"/>
    <mergeCell ref="H321:I321"/>
    <mergeCell ref="H322:I322"/>
    <mergeCell ref="H323:I323"/>
    <mergeCell ref="H324:I324"/>
    <mergeCell ref="H343:I343"/>
    <mergeCell ref="A349:J349"/>
    <mergeCell ref="H347:I347"/>
    <mergeCell ref="H348:I348"/>
    <mergeCell ref="H345:I345"/>
    <mergeCell ref="H346:I346"/>
    <mergeCell ref="H344:I344"/>
    <mergeCell ref="C343:F343"/>
    <mergeCell ref="C344:F344"/>
    <mergeCell ref="C339:F339"/>
    <mergeCell ref="C340:F340"/>
    <mergeCell ref="C341:F341"/>
    <mergeCell ref="H335:I335"/>
    <mergeCell ref="A342:J342"/>
    <mergeCell ref="H341:I341"/>
    <mergeCell ref="A334:J334"/>
    <mergeCell ref="C335:F335"/>
    <mergeCell ref="C336:F336"/>
    <mergeCell ref="C337:F337"/>
    <mergeCell ref="C338:F338"/>
    <mergeCell ref="H339:I339"/>
    <mergeCell ref="H340:I340"/>
    <mergeCell ref="H337:I337"/>
    <mergeCell ref="H338:I338"/>
    <mergeCell ref="H336:I336"/>
    <mergeCell ref="C354:F354"/>
    <mergeCell ref="C355:F355"/>
    <mergeCell ref="C356:F356"/>
    <mergeCell ref="H354:I354"/>
    <mergeCell ref="A357:J357"/>
    <mergeCell ref="H355:I355"/>
    <mergeCell ref="H356:I356"/>
    <mergeCell ref="A353:J353"/>
    <mergeCell ref="H352:I352"/>
    <mergeCell ref="C350:F350"/>
    <mergeCell ref="C351:F351"/>
    <mergeCell ref="C352:F352"/>
    <mergeCell ref="H350:I350"/>
    <mergeCell ref="H351:I351"/>
    <mergeCell ref="C345:F345"/>
    <mergeCell ref="C346:F346"/>
    <mergeCell ref="C347:F347"/>
    <mergeCell ref="C348:F348"/>
    <mergeCell ref="C359:F359"/>
    <mergeCell ref="C360:F360"/>
    <mergeCell ref="C361:F361"/>
    <mergeCell ref="C362:F362"/>
    <mergeCell ref="H374:I374"/>
    <mergeCell ref="H375:I375"/>
    <mergeCell ref="H372:I372"/>
    <mergeCell ref="H373:I373"/>
    <mergeCell ref="H370:I370"/>
    <mergeCell ref="H371:I371"/>
    <mergeCell ref="H368:I368"/>
    <mergeCell ref="H369:I369"/>
    <mergeCell ref="H366:I366"/>
    <mergeCell ref="H367:I367"/>
    <mergeCell ref="H364:I364"/>
    <mergeCell ref="H365:I365"/>
    <mergeCell ref="H362:I362"/>
    <mergeCell ref="H363:I363"/>
    <mergeCell ref="H360:I360"/>
    <mergeCell ref="H361:I361"/>
    <mergeCell ref="H359:I359"/>
    <mergeCell ref="H388:I388"/>
    <mergeCell ref="H389:I389"/>
    <mergeCell ref="H386:I386"/>
    <mergeCell ref="H387:I387"/>
    <mergeCell ref="H384:I384"/>
    <mergeCell ref="H385:I385"/>
    <mergeCell ref="H382:I382"/>
    <mergeCell ref="H383:I383"/>
    <mergeCell ref="H380:I380"/>
    <mergeCell ref="H381:I381"/>
    <mergeCell ref="H379:I379"/>
    <mergeCell ref="A378:B378"/>
    <mergeCell ref="A379:B379"/>
    <mergeCell ref="H378:I378"/>
    <mergeCell ref="C375:F375"/>
    <mergeCell ref="C376:F376"/>
    <mergeCell ref="H358:I358"/>
    <mergeCell ref="A377:J377"/>
    <mergeCell ref="C369:F369"/>
    <mergeCell ref="C370:F370"/>
    <mergeCell ref="C371:F371"/>
    <mergeCell ref="C372:F372"/>
    <mergeCell ref="C373:F373"/>
    <mergeCell ref="C374:F374"/>
    <mergeCell ref="C363:F363"/>
    <mergeCell ref="C364:F364"/>
    <mergeCell ref="C365:F365"/>
    <mergeCell ref="C366:F366"/>
    <mergeCell ref="C367:F367"/>
    <mergeCell ref="C368:F368"/>
    <mergeCell ref="H376:I376"/>
    <mergeCell ref="C358:F358"/>
    <mergeCell ref="C384:F384"/>
    <mergeCell ref="C385:F385"/>
    <mergeCell ref="C386:F386"/>
    <mergeCell ref="C387:F387"/>
    <mergeCell ref="C388:F388"/>
    <mergeCell ref="C389:F389"/>
    <mergeCell ref="A392:B392"/>
    <mergeCell ref="A393:B393"/>
    <mergeCell ref="A394:B394"/>
    <mergeCell ref="A395:B395"/>
    <mergeCell ref="C378:F378"/>
    <mergeCell ref="C379:F379"/>
    <mergeCell ref="C380:F380"/>
    <mergeCell ref="C381:F381"/>
    <mergeCell ref="C382:F382"/>
    <mergeCell ref="C383:F383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H408:I408"/>
    <mergeCell ref="H409:I409"/>
    <mergeCell ref="H406:I406"/>
    <mergeCell ref="H407:I407"/>
    <mergeCell ref="H404:I404"/>
    <mergeCell ref="H405:I405"/>
    <mergeCell ref="H402:I402"/>
    <mergeCell ref="H403:I403"/>
    <mergeCell ref="H400:I400"/>
    <mergeCell ref="H401:I401"/>
    <mergeCell ref="H398:I398"/>
    <mergeCell ref="H399:I399"/>
    <mergeCell ref="H396:I396"/>
    <mergeCell ref="H397:I397"/>
    <mergeCell ref="C390:F390"/>
    <mergeCell ref="C391:F391"/>
    <mergeCell ref="C392:F392"/>
    <mergeCell ref="C393:F393"/>
    <mergeCell ref="C394:F394"/>
    <mergeCell ref="C395:F395"/>
    <mergeCell ref="H394:I394"/>
    <mergeCell ref="H395:I395"/>
    <mergeCell ref="H392:I392"/>
    <mergeCell ref="H393:I393"/>
    <mergeCell ref="H390:I390"/>
    <mergeCell ref="H391:I391"/>
    <mergeCell ref="H426:I426"/>
    <mergeCell ref="H427:I427"/>
    <mergeCell ref="H424:I424"/>
    <mergeCell ref="H425:I425"/>
    <mergeCell ref="H422:I422"/>
    <mergeCell ref="H423:I423"/>
    <mergeCell ref="H420:I420"/>
    <mergeCell ref="H421:I421"/>
    <mergeCell ref="H418:I418"/>
    <mergeCell ref="H419:I419"/>
    <mergeCell ref="H416:I416"/>
    <mergeCell ref="H417:I417"/>
    <mergeCell ref="H414:I414"/>
    <mergeCell ref="H415:I415"/>
    <mergeCell ref="H412:I412"/>
    <mergeCell ref="H413:I413"/>
    <mergeCell ref="H410:I410"/>
    <mergeCell ref="H411:I411"/>
    <mergeCell ref="H444:I444"/>
    <mergeCell ref="H445:I445"/>
    <mergeCell ref="H442:I442"/>
    <mergeCell ref="H443:I443"/>
    <mergeCell ref="H440:I440"/>
    <mergeCell ref="H441:I441"/>
    <mergeCell ref="H438:I438"/>
    <mergeCell ref="H439:I439"/>
    <mergeCell ref="H436:I436"/>
    <mergeCell ref="H437:I437"/>
    <mergeCell ref="H434:I434"/>
    <mergeCell ref="H435:I435"/>
    <mergeCell ref="H432:I432"/>
    <mergeCell ref="H433:I433"/>
    <mergeCell ref="H430:I430"/>
    <mergeCell ref="H431:I431"/>
    <mergeCell ref="H428:I428"/>
    <mergeCell ref="H429:I429"/>
    <mergeCell ref="H462:I462"/>
    <mergeCell ref="H463:I463"/>
    <mergeCell ref="H460:I460"/>
    <mergeCell ref="H461:I461"/>
    <mergeCell ref="H458:I458"/>
    <mergeCell ref="H459:I459"/>
    <mergeCell ref="H456:I456"/>
    <mergeCell ref="H457:I457"/>
    <mergeCell ref="H454:I454"/>
    <mergeCell ref="H455:I455"/>
    <mergeCell ref="H452:I452"/>
    <mergeCell ref="H453:I453"/>
    <mergeCell ref="H450:I450"/>
    <mergeCell ref="H451:I451"/>
    <mergeCell ref="H448:I448"/>
    <mergeCell ref="H449:I449"/>
    <mergeCell ref="H446:I446"/>
    <mergeCell ref="H447:I447"/>
    <mergeCell ref="A408:B408"/>
    <mergeCell ref="A409:B409"/>
    <mergeCell ref="A410:B410"/>
    <mergeCell ref="A411:B411"/>
    <mergeCell ref="A412:B412"/>
    <mergeCell ref="A413:B413"/>
    <mergeCell ref="A402:B402"/>
    <mergeCell ref="A403:B403"/>
    <mergeCell ref="A404:B404"/>
    <mergeCell ref="A405:B405"/>
    <mergeCell ref="A406:B406"/>
    <mergeCell ref="A407:B407"/>
    <mergeCell ref="A396:B396"/>
    <mergeCell ref="A397:B397"/>
    <mergeCell ref="A398:B398"/>
    <mergeCell ref="A399:B399"/>
    <mergeCell ref="A400:B400"/>
    <mergeCell ref="A401:B401"/>
    <mergeCell ref="A426:B426"/>
    <mergeCell ref="A427:B427"/>
    <mergeCell ref="A428:B428"/>
    <mergeCell ref="A429:B429"/>
    <mergeCell ref="A430:B430"/>
    <mergeCell ref="A431:B431"/>
    <mergeCell ref="A420:B420"/>
    <mergeCell ref="A421:B421"/>
    <mergeCell ref="A422:B422"/>
    <mergeCell ref="A423:B423"/>
    <mergeCell ref="A424:B424"/>
    <mergeCell ref="A425:B425"/>
    <mergeCell ref="A414:B414"/>
    <mergeCell ref="A415:B415"/>
    <mergeCell ref="A416:B416"/>
    <mergeCell ref="A417:B417"/>
    <mergeCell ref="A418:B418"/>
    <mergeCell ref="A419:B419"/>
    <mergeCell ref="A454:B454"/>
    <mergeCell ref="A455:B455"/>
    <mergeCell ref="A444:B444"/>
    <mergeCell ref="A445:B445"/>
    <mergeCell ref="A446:B446"/>
    <mergeCell ref="A447:B447"/>
    <mergeCell ref="A448:B448"/>
    <mergeCell ref="A449:B449"/>
    <mergeCell ref="A438:B438"/>
    <mergeCell ref="A439:B439"/>
    <mergeCell ref="A440:B440"/>
    <mergeCell ref="A441:B441"/>
    <mergeCell ref="A442:B442"/>
    <mergeCell ref="A443:B443"/>
    <mergeCell ref="A432:B432"/>
    <mergeCell ref="A433:B433"/>
    <mergeCell ref="A434:B434"/>
    <mergeCell ref="A435:B435"/>
    <mergeCell ref="A436:B436"/>
    <mergeCell ref="A437:B437"/>
    <mergeCell ref="A474:B474"/>
    <mergeCell ref="A475:B475"/>
    <mergeCell ref="C396:F396"/>
    <mergeCell ref="C397:F397"/>
    <mergeCell ref="C398:F398"/>
    <mergeCell ref="C399:F399"/>
    <mergeCell ref="C400:F400"/>
    <mergeCell ref="C401:F401"/>
    <mergeCell ref="C402:F402"/>
    <mergeCell ref="C403:F403"/>
    <mergeCell ref="A468:B468"/>
    <mergeCell ref="A469:B469"/>
    <mergeCell ref="A470:B470"/>
    <mergeCell ref="A471:B471"/>
    <mergeCell ref="A472:B472"/>
    <mergeCell ref="A473:B473"/>
    <mergeCell ref="A462:B462"/>
    <mergeCell ref="A463:B463"/>
    <mergeCell ref="A464:B464"/>
    <mergeCell ref="A465:B465"/>
    <mergeCell ref="A466:B466"/>
    <mergeCell ref="A467:B467"/>
    <mergeCell ref="A456:B456"/>
    <mergeCell ref="A457:B457"/>
    <mergeCell ref="A458:B458"/>
    <mergeCell ref="A459:B459"/>
    <mergeCell ref="A460:B460"/>
    <mergeCell ref="A461:B461"/>
    <mergeCell ref="A450:B450"/>
    <mergeCell ref="A451:B451"/>
    <mergeCell ref="A452:B452"/>
    <mergeCell ref="A453:B453"/>
    <mergeCell ref="C416:F416"/>
    <mergeCell ref="C417:F417"/>
    <mergeCell ref="C418:F418"/>
    <mergeCell ref="C419:F419"/>
    <mergeCell ref="C420:F420"/>
    <mergeCell ref="C421:F421"/>
    <mergeCell ref="C410:F410"/>
    <mergeCell ref="C411:F411"/>
    <mergeCell ref="C412:F412"/>
    <mergeCell ref="C413:F413"/>
    <mergeCell ref="C414:F414"/>
    <mergeCell ref="C415:F415"/>
    <mergeCell ref="C404:F404"/>
    <mergeCell ref="C405:F405"/>
    <mergeCell ref="C406:F406"/>
    <mergeCell ref="C407:F407"/>
    <mergeCell ref="C408:F408"/>
    <mergeCell ref="C409:F409"/>
    <mergeCell ref="C434:F434"/>
    <mergeCell ref="C435:F435"/>
    <mergeCell ref="C436:F436"/>
    <mergeCell ref="C437:F437"/>
    <mergeCell ref="C438:F438"/>
    <mergeCell ref="C439:F439"/>
    <mergeCell ref="C428:F428"/>
    <mergeCell ref="C429:F429"/>
    <mergeCell ref="C430:F430"/>
    <mergeCell ref="C431:F431"/>
    <mergeCell ref="C432:F432"/>
    <mergeCell ref="C433:F433"/>
    <mergeCell ref="C422:F422"/>
    <mergeCell ref="C423:F423"/>
    <mergeCell ref="C424:F424"/>
    <mergeCell ref="C425:F425"/>
    <mergeCell ref="C426:F426"/>
    <mergeCell ref="C427:F427"/>
    <mergeCell ref="C452:F452"/>
    <mergeCell ref="C453:F453"/>
    <mergeCell ref="C454:F454"/>
    <mergeCell ref="C455:F455"/>
    <mergeCell ref="C456:F456"/>
    <mergeCell ref="C457:F457"/>
    <mergeCell ref="C446:F446"/>
    <mergeCell ref="C447:F447"/>
    <mergeCell ref="C448:F448"/>
    <mergeCell ref="C449:F449"/>
    <mergeCell ref="C450:F450"/>
    <mergeCell ref="C451:F451"/>
    <mergeCell ref="C440:F440"/>
    <mergeCell ref="C441:F441"/>
    <mergeCell ref="C442:F442"/>
    <mergeCell ref="C443:F443"/>
    <mergeCell ref="C444:F444"/>
    <mergeCell ref="C445:F445"/>
    <mergeCell ref="H476:I476"/>
    <mergeCell ref="H477:I477"/>
    <mergeCell ref="C470:F470"/>
    <mergeCell ref="C471:F471"/>
    <mergeCell ref="C472:F472"/>
    <mergeCell ref="C473:F473"/>
    <mergeCell ref="C474:F474"/>
    <mergeCell ref="C475:F475"/>
    <mergeCell ref="C464:F464"/>
    <mergeCell ref="C465:F465"/>
    <mergeCell ref="C466:F466"/>
    <mergeCell ref="C467:F467"/>
    <mergeCell ref="C468:F468"/>
    <mergeCell ref="C469:F469"/>
    <mergeCell ref="C458:F458"/>
    <mergeCell ref="C459:F459"/>
    <mergeCell ref="C460:F460"/>
    <mergeCell ref="C461:F461"/>
    <mergeCell ref="C462:F462"/>
    <mergeCell ref="C463:F463"/>
    <mergeCell ref="H474:I474"/>
    <mergeCell ref="H475:I475"/>
    <mergeCell ref="H472:I472"/>
    <mergeCell ref="H473:I473"/>
    <mergeCell ref="H470:I470"/>
    <mergeCell ref="H471:I471"/>
    <mergeCell ref="H468:I468"/>
    <mergeCell ref="H469:I469"/>
    <mergeCell ref="H466:I466"/>
    <mergeCell ref="H467:I467"/>
    <mergeCell ref="H464:I464"/>
    <mergeCell ref="H465:I465"/>
    <mergeCell ref="H495:I495"/>
    <mergeCell ref="H492:I492"/>
    <mergeCell ref="H493:I493"/>
    <mergeCell ref="H490:I490"/>
    <mergeCell ref="H491:I491"/>
    <mergeCell ref="H488:I488"/>
    <mergeCell ref="H489:I489"/>
    <mergeCell ref="H486:I486"/>
    <mergeCell ref="H487:I487"/>
    <mergeCell ref="H484:I484"/>
    <mergeCell ref="H485:I485"/>
    <mergeCell ref="H482:I482"/>
    <mergeCell ref="H483:I483"/>
    <mergeCell ref="H480:I480"/>
    <mergeCell ref="H481:I481"/>
    <mergeCell ref="H478:I478"/>
    <mergeCell ref="H479:I47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C488:F488"/>
    <mergeCell ref="C489:F489"/>
    <mergeCell ref="C490:F490"/>
    <mergeCell ref="C491:F491"/>
    <mergeCell ref="C492:F492"/>
    <mergeCell ref="C493:F493"/>
    <mergeCell ref="C482:F482"/>
    <mergeCell ref="C483:F483"/>
    <mergeCell ref="C484:F484"/>
    <mergeCell ref="C485:F485"/>
    <mergeCell ref="C486:F486"/>
    <mergeCell ref="C487:F487"/>
    <mergeCell ref="C476:F476"/>
    <mergeCell ref="C477:F477"/>
    <mergeCell ref="C478:F478"/>
    <mergeCell ref="C479:F479"/>
    <mergeCell ref="C480:F480"/>
    <mergeCell ref="C481:F481"/>
    <mergeCell ref="A513:B513"/>
    <mergeCell ref="A514:B514"/>
    <mergeCell ref="A511:B511"/>
    <mergeCell ref="A512:B512"/>
    <mergeCell ref="A509:B509"/>
    <mergeCell ref="A510:B510"/>
    <mergeCell ref="A507:B507"/>
    <mergeCell ref="A508:B508"/>
    <mergeCell ref="A505:B505"/>
    <mergeCell ref="A506:B506"/>
    <mergeCell ref="A503:B503"/>
    <mergeCell ref="A504:B504"/>
    <mergeCell ref="A500:J500"/>
    <mergeCell ref="A501:B501"/>
    <mergeCell ref="A502:B502"/>
    <mergeCell ref="C494:F494"/>
    <mergeCell ref="C495:F495"/>
    <mergeCell ref="C496:F496"/>
    <mergeCell ref="C497:F497"/>
    <mergeCell ref="C498:F498"/>
    <mergeCell ref="C499:F499"/>
    <mergeCell ref="A494:B494"/>
    <mergeCell ref="A495:B495"/>
    <mergeCell ref="A496:B496"/>
    <mergeCell ref="A497:B497"/>
    <mergeCell ref="A498:B498"/>
    <mergeCell ref="A499:B499"/>
    <mergeCell ref="H498:I498"/>
    <mergeCell ref="H499:I499"/>
    <mergeCell ref="H496:I496"/>
    <mergeCell ref="H497:I497"/>
    <mergeCell ref="H494:I494"/>
    <mergeCell ref="A531:B531"/>
    <mergeCell ref="A532:B532"/>
    <mergeCell ref="A529:B529"/>
    <mergeCell ref="A530:B530"/>
    <mergeCell ref="A527:B527"/>
    <mergeCell ref="A528:B528"/>
    <mergeCell ref="A525:B525"/>
    <mergeCell ref="A526:B526"/>
    <mergeCell ref="A523:B523"/>
    <mergeCell ref="A524:B524"/>
    <mergeCell ref="A521:B521"/>
    <mergeCell ref="A522:B522"/>
    <mergeCell ref="A519:B519"/>
    <mergeCell ref="A520:B520"/>
    <mergeCell ref="A517:B517"/>
    <mergeCell ref="A518:B518"/>
    <mergeCell ref="A515:B515"/>
    <mergeCell ref="A516:B516"/>
    <mergeCell ref="A549:B549"/>
    <mergeCell ref="A550:B550"/>
    <mergeCell ref="A547:B547"/>
    <mergeCell ref="A548:B548"/>
    <mergeCell ref="A545:B545"/>
    <mergeCell ref="A546:B546"/>
    <mergeCell ref="A543:B543"/>
    <mergeCell ref="A544:B544"/>
    <mergeCell ref="A541:B541"/>
    <mergeCell ref="A542:B542"/>
    <mergeCell ref="A539:B539"/>
    <mergeCell ref="A540:B540"/>
    <mergeCell ref="A537:B537"/>
    <mergeCell ref="A538:B538"/>
    <mergeCell ref="A535:B535"/>
    <mergeCell ref="A536:B536"/>
    <mergeCell ref="A533:B533"/>
    <mergeCell ref="A534:B534"/>
    <mergeCell ref="H508:I508"/>
    <mergeCell ref="H509:I509"/>
    <mergeCell ref="H510:I510"/>
    <mergeCell ref="H511:I511"/>
    <mergeCell ref="H512:I512"/>
    <mergeCell ref="H513:I513"/>
    <mergeCell ref="A569:B569"/>
    <mergeCell ref="H501:I501"/>
    <mergeCell ref="H502:I502"/>
    <mergeCell ref="H503:I503"/>
    <mergeCell ref="H504:I504"/>
    <mergeCell ref="H505:I505"/>
    <mergeCell ref="H506:I506"/>
    <mergeCell ref="H507:I507"/>
    <mergeCell ref="A567:B567"/>
    <mergeCell ref="A568:B568"/>
    <mergeCell ref="A565:B565"/>
    <mergeCell ref="A566:B566"/>
    <mergeCell ref="A563:B563"/>
    <mergeCell ref="A564:B564"/>
    <mergeCell ref="A561:B561"/>
    <mergeCell ref="A562:B562"/>
    <mergeCell ref="A559:B559"/>
    <mergeCell ref="A560:B560"/>
    <mergeCell ref="A557:B557"/>
    <mergeCell ref="A558:B558"/>
    <mergeCell ref="A555:B555"/>
    <mergeCell ref="A556:B556"/>
    <mergeCell ref="A553:B553"/>
    <mergeCell ref="A554:B554"/>
    <mergeCell ref="A551:B551"/>
    <mergeCell ref="A552:B552"/>
    <mergeCell ref="H526:I526"/>
    <mergeCell ref="H527:I527"/>
    <mergeCell ref="H528:I528"/>
    <mergeCell ref="H529:I529"/>
    <mergeCell ref="H530:I530"/>
    <mergeCell ref="H531:I531"/>
    <mergeCell ref="H520:I520"/>
    <mergeCell ref="H521:I521"/>
    <mergeCell ref="H522:I522"/>
    <mergeCell ref="H523:I523"/>
    <mergeCell ref="H524:I524"/>
    <mergeCell ref="H525:I525"/>
    <mergeCell ref="H514:I514"/>
    <mergeCell ref="H515:I515"/>
    <mergeCell ref="H516:I516"/>
    <mergeCell ref="H517:I517"/>
    <mergeCell ref="H518:I518"/>
    <mergeCell ref="H519:I519"/>
    <mergeCell ref="H544:I544"/>
    <mergeCell ref="H545:I545"/>
    <mergeCell ref="H546:I546"/>
    <mergeCell ref="H547:I547"/>
    <mergeCell ref="H548:I548"/>
    <mergeCell ref="H549:I549"/>
    <mergeCell ref="H538:I538"/>
    <mergeCell ref="H539:I539"/>
    <mergeCell ref="H540:I540"/>
    <mergeCell ref="H541:I541"/>
    <mergeCell ref="H542:I542"/>
    <mergeCell ref="H543:I543"/>
    <mergeCell ref="H532:I532"/>
    <mergeCell ref="H533:I533"/>
    <mergeCell ref="H534:I534"/>
    <mergeCell ref="H535:I535"/>
    <mergeCell ref="H536:I536"/>
    <mergeCell ref="H537:I537"/>
    <mergeCell ref="C509:F509"/>
    <mergeCell ref="C510:F510"/>
    <mergeCell ref="C511:F511"/>
    <mergeCell ref="C512:F512"/>
    <mergeCell ref="C513:F513"/>
    <mergeCell ref="C514:F514"/>
    <mergeCell ref="H568:I568"/>
    <mergeCell ref="H569:I569"/>
    <mergeCell ref="C501:F501"/>
    <mergeCell ref="C502:F502"/>
    <mergeCell ref="C503:F503"/>
    <mergeCell ref="C504:F504"/>
    <mergeCell ref="C505:F505"/>
    <mergeCell ref="C506:F506"/>
    <mergeCell ref="C507:F507"/>
    <mergeCell ref="C508:F508"/>
    <mergeCell ref="H562:I562"/>
    <mergeCell ref="H563:I563"/>
    <mergeCell ref="H564:I564"/>
    <mergeCell ref="H565:I565"/>
    <mergeCell ref="H566:I566"/>
    <mergeCell ref="H567:I567"/>
    <mergeCell ref="H556:I556"/>
    <mergeCell ref="H557:I557"/>
    <mergeCell ref="H558:I558"/>
    <mergeCell ref="H559:I559"/>
    <mergeCell ref="H560:I560"/>
    <mergeCell ref="H561:I561"/>
    <mergeCell ref="H550:I550"/>
    <mergeCell ref="H551:I551"/>
    <mergeCell ref="H552:I552"/>
    <mergeCell ref="H553:I553"/>
    <mergeCell ref="C527:F527"/>
    <mergeCell ref="C528:F528"/>
    <mergeCell ref="C529:F529"/>
    <mergeCell ref="C530:F530"/>
    <mergeCell ref="C531:F531"/>
    <mergeCell ref="C532:F532"/>
    <mergeCell ref="C521:F521"/>
    <mergeCell ref="C522:F522"/>
    <mergeCell ref="C523:F523"/>
    <mergeCell ref="C524:F524"/>
    <mergeCell ref="C525:F525"/>
    <mergeCell ref="C526:F526"/>
    <mergeCell ref="C515:F515"/>
    <mergeCell ref="C516:F516"/>
    <mergeCell ref="C517:F517"/>
    <mergeCell ref="C518:F518"/>
    <mergeCell ref="C519:F519"/>
    <mergeCell ref="C520:F520"/>
    <mergeCell ref="C545:F545"/>
    <mergeCell ref="C546:F546"/>
    <mergeCell ref="C547:F547"/>
    <mergeCell ref="C548:F548"/>
    <mergeCell ref="C549:F549"/>
    <mergeCell ref="C550:F550"/>
    <mergeCell ref="C539:F539"/>
    <mergeCell ref="C540:F540"/>
    <mergeCell ref="C541:F541"/>
    <mergeCell ref="C542:F542"/>
    <mergeCell ref="C543:F543"/>
    <mergeCell ref="C544:F544"/>
    <mergeCell ref="C533:F533"/>
    <mergeCell ref="C534:F534"/>
    <mergeCell ref="C535:F535"/>
    <mergeCell ref="C536:F536"/>
    <mergeCell ref="C537:F537"/>
    <mergeCell ref="C538:F538"/>
    <mergeCell ref="C569:F569"/>
    <mergeCell ref="A570:J570"/>
    <mergeCell ref="C563:F563"/>
    <mergeCell ref="C564:F564"/>
    <mergeCell ref="C565:F565"/>
    <mergeCell ref="C566:F566"/>
    <mergeCell ref="C567:F567"/>
    <mergeCell ref="C568:F568"/>
    <mergeCell ref="C557:F557"/>
    <mergeCell ref="C558:F558"/>
    <mergeCell ref="C559:F559"/>
    <mergeCell ref="C560:F560"/>
    <mergeCell ref="C561:F561"/>
    <mergeCell ref="C562:F562"/>
    <mergeCell ref="C551:F551"/>
    <mergeCell ref="C552:F552"/>
    <mergeCell ref="C553:F553"/>
    <mergeCell ref="C554:F554"/>
    <mergeCell ref="C555:F555"/>
    <mergeCell ref="C556:F556"/>
    <mergeCell ref="H554:I554"/>
    <mergeCell ref="H555:I555"/>
    <mergeCell ref="H571:I571"/>
    <mergeCell ref="H572:I572"/>
    <mergeCell ref="H573:I573"/>
    <mergeCell ref="H574:I574"/>
    <mergeCell ref="H575:I575"/>
    <mergeCell ref="H576:I576"/>
    <mergeCell ref="C571:F571"/>
    <mergeCell ref="C572:F572"/>
    <mergeCell ref="C573:F573"/>
    <mergeCell ref="C574:F574"/>
    <mergeCell ref="C575:F575"/>
    <mergeCell ref="C576:F576"/>
    <mergeCell ref="C582:F582"/>
    <mergeCell ref="C583:F583"/>
    <mergeCell ref="C584:F584"/>
    <mergeCell ref="C579:F579"/>
    <mergeCell ref="C580:F580"/>
    <mergeCell ref="C581:F581"/>
    <mergeCell ref="H579:I579"/>
    <mergeCell ref="C577:F577"/>
    <mergeCell ref="C578:F578"/>
    <mergeCell ref="H577:I577"/>
    <mergeCell ref="H578:I578"/>
    <mergeCell ref="A585:J585"/>
    <mergeCell ref="H586:I586"/>
    <mergeCell ref="H587:I587"/>
    <mergeCell ref="H588:I588"/>
    <mergeCell ref="H589:I589"/>
    <mergeCell ref="H590:I590"/>
    <mergeCell ref="H596:I596"/>
    <mergeCell ref="H597:I597"/>
    <mergeCell ref="H598:I598"/>
    <mergeCell ref="H593:I593"/>
    <mergeCell ref="H594:I594"/>
    <mergeCell ref="H595:I595"/>
    <mergeCell ref="C594:F594"/>
    <mergeCell ref="H591:I591"/>
    <mergeCell ref="H592:I592"/>
    <mergeCell ref="H580:I580"/>
    <mergeCell ref="H581:I581"/>
    <mergeCell ref="H582:I582"/>
    <mergeCell ref="H583:I583"/>
    <mergeCell ref="H584:I584"/>
    <mergeCell ref="A601:J601"/>
    <mergeCell ref="C595:F595"/>
    <mergeCell ref="C596:F596"/>
    <mergeCell ref="C597:F597"/>
    <mergeCell ref="C598:F598"/>
    <mergeCell ref="C599:F599"/>
    <mergeCell ref="C600:F600"/>
    <mergeCell ref="H599:I599"/>
    <mergeCell ref="H600:I600"/>
    <mergeCell ref="C586:F586"/>
    <mergeCell ref="C587:F587"/>
    <mergeCell ref="C588:F588"/>
    <mergeCell ref="C589:F589"/>
    <mergeCell ref="C590:F590"/>
    <mergeCell ref="C591:F591"/>
    <mergeCell ref="C592:F592"/>
    <mergeCell ref="C593:F593"/>
    <mergeCell ref="C621:F621"/>
    <mergeCell ref="C622:F622"/>
    <mergeCell ref="H622:I622"/>
    <mergeCell ref="C617:F617"/>
    <mergeCell ref="C618:F618"/>
    <mergeCell ref="C619:F619"/>
    <mergeCell ref="C614:F614"/>
    <mergeCell ref="C615:F615"/>
    <mergeCell ref="C616:F616"/>
    <mergeCell ref="H615:I615"/>
    <mergeCell ref="C611:F611"/>
    <mergeCell ref="C612:F612"/>
    <mergeCell ref="C613:F613"/>
    <mergeCell ref="C608:F608"/>
    <mergeCell ref="C609:F609"/>
    <mergeCell ref="C610:F610"/>
    <mergeCell ref="H608:I608"/>
    <mergeCell ref="H616:I616"/>
    <mergeCell ref="H617:I617"/>
    <mergeCell ref="H618:I618"/>
    <mergeCell ref="H619:I619"/>
    <mergeCell ref="H620:I620"/>
    <mergeCell ref="H621:I621"/>
    <mergeCell ref="H609:I609"/>
    <mergeCell ref="H610:I610"/>
    <mergeCell ref="H611:I611"/>
    <mergeCell ref="H612:I612"/>
    <mergeCell ref="H613:I613"/>
    <mergeCell ref="H614:I614"/>
    <mergeCell ref="C602:F602"/>
    <mergeCell ref="C603:F603"/>
    <mergeCell ref="C604:F604"/>
    <mergeCell ref="C605:F605"/>
    <mergeCell ref="C606:F606"/>
    <mergeCell ref="C607:F607"/>
    <mergeCell ref="C641:F641"/>
    <mergeCell ref="C642:F642"/>
    <mergeCell ref="C643:F643"/>
    <mergeCell ref="C638:F638"/>
    <mergeCell ref="C639:F639"/>
    <mergeCell ref="C640:F640"/>
    <mergeCell ref="H638:I638"/>
    <mergeCell ref="C635:F635"/>
    <mergeCell ref="C636:F636"/>
    <mergeCell ref="C637:F637"/>
    <mergeCell ref="H637:I637"/>
    <mergeCell ref="C632:F632"/>
    <mergeCell ref="C633:F633"/>
    <mergeCell ref="C634:F634"/>
    <mergeCell ref="C629:F629"/>
    <mergeCell ref="C630:F630"/>
    <mergeCell ref="C631:F631"/>
    <mergeCell ref="H630:I630"/>
    <mergeCell ref="C626:F626"/>
    <mergeCell ref="C627:F627"/>
    <mergeCell ref="C628:F628"/>
    <mergeCell ref="C623:F623"/>
    <mergeCell ref="C624:F624"/>
    <mergeCell ref="C625:F625"/>
    <mergeCell ref="H623:I623"/>
    <mergeCell ref="C620:F620"/>
    <mergeCell ref="H602:I602"/>
    <mergeCell ref="H603:I603"/>
    <mergeCell ref="H604:I604"/>
    <mergeCell ref="H605:I605"/>
    <mergeCell ref="H606:I606"/>
    <mergeCell ref="H607:I607"/>
    <mergeCell ref="H639:I639"/>
    <mergeCell ref="H640:I640"/>
    <mergeCell ref="H641:I641"/>
    <mergeCell ref="H642:I642"/>
    <mergeCell ref="H643:I643"/>
    <mergeCell ref="H631:I631"/>
    <mergeCell ref="H632:I632"/>
    <mergeCell ref="H633:I633"/>
    <mergeCell ref="H634:I634"/>
    <mergeCell ref="H635:I635"/>
    <mergeCell ref="H636:I636"/>
    <mergeCell ref="H624:I624"/>
    <mergeCell ref="H625:I625"/>
    <mergeCell ref="H626:I626"/>
    <mergeCell ref="H627:I627"/>
    <mergeCell ref="H628:I628"/>
    <mergeCell ref="H629:I62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51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0.140625" style="0" customWidth="1"/>
    <col min="3" max="3" width="10.28125" style="0" customWidth="1"/>
    <col min="4" max="4" width="12.57421875" style="0" customWidth="1"/>
    <col min="5" max="5" width="14.8515625" style="0" customWidth="1"/>
    <col min="10" max="10" width="12.00390625" style="0" customWidth="1"/>
    <col min="11" max="11" width="14.00390625" style="0" customWidth="1"/>
    <col min="17" max="17" width="10.8515625" style="0" customWidth="1"/>
    <col min="18" max="18" width="11.00390625" style="0" customWidth="1"/>
    <col min="19" max="19" width="7.421875" style="0" customWidth="1"/>
    <col min="20" max="20" width="13.421875" style="0" customWidth="1"/>
    <col min="21" max="21" width="12.00390625" style="0" customWidth="1"/>
  </cols>
  <sheetData>
    <row r="1" spans="2:6" ht="26.25">
      <c r="B1" s="1"/>
      <c r="C1" s="2" t="s">
        <v>29</v>
      </c>
      <c r="E1" s="1"/>
      <c r="F1" s="1"/>
    </row>
    <row r="2" spans="2:11" ht="15">
      <c r="B2" s="1"/>
      <c r="C2" s="29" t="s">
        <v>0</v>
      </c>
      <c r="D2" s="29"/>
      <c r="E2" s="29"/>
      <c r="F2" s="29"/>
      <c r="G2" s="15"/>
      <c r="H2" s="15"/>
      <c r="I2" s="15"/>
      <c r="J2" s="15"/>
      <c r="K2" s="15"/>
    </row>
    <row r="3" spans="2:11" ht="15">
      <c r="B3" s="1"/>
      <c r="C3" s="13" t="s">
        <v>1</v>
      </c>
      <c r="D3" s="4"/>
      <c r="E3" s="4"/>
      <c r="F3" s="4"/>
      <c r="G3" s="22"/>
      <c r="H3" s="306"/>
      <c r="I3" s="306"/>
      <c r="J3" s="22"/>
      <c r="K3" s="15"/>
    </row>
    <row r="4" spans="2:11" ht="15">
      <c r="B4" s="1"/>
      <c r="C4" s="29" t="s">
        <v>2</v>
      </c>
      <c r="D4" s="29"/>
      <c r="E4" s="29"/>
      <c r="F4" s="29"/>
      <c r="G4" s="22"/>
      <c r="H4" s="30"/>
      <c r="I4" s="30"/>
      <c r="J4" s="26"/>
      <c r="K4" s="15"/>
    </row>
    <row r="5" spans="2:11" ht="15.75">
      <c r="B5" s="1"/>
      <c r="C5" s="190" t="s">
        <v>519</v>
      </c>
      <c r="D5" s="190"/>
      <c r="E5" s="190"/>
      <c r="F5" s="190"/>
      <c r="G5" s="190"/>
      <c r="H5" s="190"/>
      <c r="I5" s="190"/>
      <c r="J5" s="190"/>
      <c r="K5" s="15"/>
    </row>
    <row r="6" spans="2:11" ht="18.75">
      <c r="B6" s="1"/>
      <c r="C6" s="5" t="s">
        <v>3</v>
      </c>
      <c r="D6" s="5"/>
      <c r="E6" s="5"/>
      <c r="F6" s="5"/>
      <c r="G6" s="22"/>
      <c r="H6" s="28"/>
      <c r="I6" s="28"/>
      <c r="J6" s="26"/>
      <c r="K6" s="15"/>
    </row>
    <row r="7" spans="2:11" ht="15">
      <c r="B7" s="188" t="s">
        <v>1359</v>
      </c>
      <c r="C7" s="188"/>
      <c r="D7" s="188"/>
      <c r="E7" s="188"/>
      <c r="F7" s="188"/>
      <c r="G7" s="22"/>
      <c r="H7" s="27"/>
      <c r="I7" s="27"/>
      <c r="J7" s="26"/>
      <c r="K7" s="15"/>
    </row>
    <row r="8" spans="2:11" ht="15">
      <c r="B8" s="189" t="s">
        <v>4</v>
      </c>
      <c r="C8" s="189"/>
      <c r="D8" s="189"/>
      <c r="E8" s="189"/>
      <c r="F8" s="189"/>
      <c r="G8" s="22"/>
      <c r="H8" s="27"/>
      <c r="I8" s="27"/>
      <c r="J8" s="26"/>
      <c r="K8" s="15"/>
    </row>
    <row r="11" spans="20:21" ht="15">
      <c r="T11" s="150"/>
      <c r="U11" s="150"/>
    </row>
    <row r="12" spans="20:21" ht="15">
      <c r="T12" s="150"/>
      <c r="U12" s="150"/>
    </row>
    <row r="13" spans="2:21" ht="15">
      <c r="B13" s="317" t="s">
        <v>1167</v>
      </c>
      <c r="C13" s="317"/>
      <c r="D13" s="317"/>
      <c r="T13" s="150"/>
      <c r="U13" s="150"/>
    </row>
    <row r="14" spans="4:22" ht="15">
      <c r="D14" t="s">
        <v>1162</v>
      </c>
      <c r="E14" s="12" t="s">
        <v>1163</v>
      </c>
      <c r="H14" s="318" t="s">
        <v>1164</v>
      </c>
      <c r="I14" s="318"/>
      <c r="J14" s="318"/>
      <c r="P14" s="103"/>
      <c r="Q14" s="103"/>
      <c r="R14" s="103"/>
      <c r="S14" s="103"/>
      <c r="T14" s="103"/>
      <c r="U14" s="103"/>
      <c r="V14" s="103"/>
    </row>
    <row r="15" spans="2:22" ht="15">
      <c r="B15" s="69">
        <v>15</v>
      </c>
      <c r="C15" s="69">
        <v>40</v>
      </c>
      <c r="D15" s="114">
        <f>T31*1.2</f>
        <v>414804</v>
      </c>
      <c r="E15" s="114">
        <f>U31*1.2</f>
        <v>477044.39999999997</v>
      </c>
      <c r="J15" s="12" t="s">
        <v>1165</v>
      </c>
      <c r="K15" s="12" t="s">
        <v>1163</v>
      </c>
      <c r="P15" s="103"/>
      <c r="Q15" s="103"/>
      <c r="R15" s="103"/>
      <c r="S15" s="103"/>
      <c r="T15" s="103"/>
      <c r="U15" s="103"/>
      <c r="V15" s="103"/>
    </row>
    <row r="16" spans="2:22" ht="15">
      <c r="B16" s="69">
        <v>20</v>
      </c>
      <c r="C16" s="69">
        <v>40</v>
      </c>
      <c r="D16" s="114">
        <f aca="true" t="shared" si="0" ref="D16:D34">T32*1.2</f>
        <v>477044.39999999997</v>
      </c>
      <c r="E16" s="114">
        <f aca="true" t="shared" si="1" ref="E16:E33">U32*1.2</f>
        <v>581434.7999999999</v>
      </c>
      <c r="H16" s="69">
        <v>15</v>
      </c>
      <c r="I16" s="69">
        <v>40</v>
      </c>
      <c r="J16" s="114">
        <f>Q17*1.2</f>
        <v>320439.6</v>
      </c>
      <c r="K16" s="114">
        <f>R17*1.2</f>
        <v>343728</v>
      </c>
      <c r="P16" s="103"/>
      <c r="Q16" s="103"/>
      <c r="R16" s="103"/>
      <c r="S16" s="103"/>
      <c r="T16" s="103"/>
      <c r="U16" s="103"/>
      <c r="V16" s="103"/>
    </row>
    <row r="17" spans="2:22" ht="15">
      <c r="B17" s="69">
        <v>25</v>
      </c>
      <c r="C17" s="69">
        <v>40</v>
      </c>
      <c r="D17" s="114">
        <f t="shared" si="0"/>
        <v>581446.7999999999</v>
      </c>
      <c r="E17" s="114">
        <f t="shared" si="1"/>
        <v>632044.7999999999</v>
      </c>
      <c r="H17" s="69">
        <v>20</v>
      </c>
      <c r="I17" s="69">
        <v>40</v>
      </c>
      <c r="J17" s="114">
        <f aca="true" t="shared" si="2" ref="J17:J28">Q18*1.2</f>
        <v>343728</v>
      </c>
      <c r="K17" s="114">
        <f aca="true" t="shared" si="3" ref="K17:K29">R18*1.2</f>
        <v>343728</v>
      </c>
      <c r="P17" s="103"/>
      <c r="Q17" s="151">
        <v>267033</v>
      </c>
      <c r="R17" s="151">
        <v>286440</v>
      </c>
      <c r="S17" s="103"/>
      <c r="T17" s="151">
        <v>279414</v>
      </c>
      <c r="U17" s="151">
        <v>293802</v>
      </c>
      <c r="V17" s="103"/>
    </row>
    <row r="18" spans="2:22" ht="15">
      <c r="B18" s="69">
        <v>32</v>
      </c>
      <c r="C18" s="69">
        <v>40</v>
      </c>
      <c r="D18" s="114">
        <f t="shared" si="0"/>
        <v>632044.7999999999</v>
      </c>
      <c r="E18" s="114">
        <f t="shared" si="1"/>
        <v>657340.7999999999</v>
      </c>
      <c r="H18" s="69">
        <v>25</v>
      </c>
      <c r="I18" s="69">
        <v>40</v>
      </c>
      <c r="J18" s="114">
        <f t="shared" si="2"/>
        <v>343728</v>
      </c>
      <c r="K18" s="114">
        <f t="shared" si="3"/>
        <v>365412</v>
      </c>
      <c r="P18" s="103"/>
      <c r="Q18" s="151">
        <v>286440</v>
      </c>
      <c r="R18" s="151">
        <v>286440</v>
      </c>
      <c r="S18" s="103"/>
      <c r="T18" s="151">
        <v>293802</v>
      </c>
      <c r="U18" s="151">
        <v>322246</v>
      </c>
      <c r="V18" s="103"/>
    </row>
    <row r="19" spans="2:22" ht="15">
      <c r="B19" s="69">
        <v>40</v>
      </c>
      <c r="C19" s="69">
        <v>40</v>
      </c>
      <c r="D19" s="114">
        <f t="shared" si="0"/>
        <v>657340.7999999999</v>
      </c>
      <c r="E19" s="114">
        <f t="shared" si="1"/>
        <v>709142.4</v>
      </c>
      <c r="H19" s="69">
        <v>32</v>
      </c>
      <c r="I19" s="69">
        <v>40</v>
      </c>
      <c r="J19" s="114">
        <f t="shared" si="2"/>
        <v>365412</v>
      </c>
      <c r="K19" s="114">
        <f t="shared" si="3"/>
        <v>472628.39999999997</v>
      </c>
      <c r="P19" s="103"/>
      <c r="Q19" s="151">
        <v>286440</v>
      </c>
      <c r="R19" s="151">
        <v>304510</v>
      </c>
      <c r="S19" s="103"/>
      <c r="T19" s="151">
        <v>332246</v>
      </c>
      <c r="U19" s="151">
        <v>376121</v>
      </c>
      <c r="V19" s="103"/>
    </row>
    <row r="20" spans="2:22" ht="15">
      <c r="B20" s="69">
        <v>50</v>
      </c>
      <c r="C20" s="69">
        <v>40</v>
      </c>
      <c r="D20" s="114">
        <f t="shared" si="0"/>
        <v>726409.2</v>
      </c>
      <c r="E20" s="114">
        <f t="shared" si="1"/>
        <v>795073.2</v>
      </c>
      <c r="H20" s="69">
        <v>40</v>
      </c>
      <c r="I20" s="69">
        <v>40</v>
      </c>
      <c r="J20" s="114">
        <f t="shared" si="2"/>
        <v>472628.39999999997</v>
      </c>
      <c r="K20" s="114">
        <f t="shared" si="3"/>
        <v>515593.19999999995</v>
      </c>
      <c r="P20" s="103"/>
      <c r="Q20" s="151">
        <v>304510</v>
      </c>
      <c r="R20" s="151">
        <v>393857</v>
      </c>
      <c r="S20" s="103"/>
      <c r="T20" s="151">
        <v>376121</v>
      </c>
      <c r="U20" s="151">
        <v>429661</v>
      </c>
      <c r="V20" s="103"/>
    </row>
    <row r="21" spans="2:22" ht="15">
      <c r="B21" s="69">
        <v>65</v>
      </c>
      <c r="C21" s="69">
        <v>16</v>
      </c>
      <c r="D21" s="114">
        <f t="shared" si="0"/>
        <v>859477.2</v>
      </c>
      <c r="E21" s="114">
        <f t="shared" si="1"/>
        <v>1053690</v>
      </c>
      <c r="H21" s="69">
        <v>50</v>
      </c>
      <c r="I21" s="69">
        <v>40</v>
      </c>
      <c r="J21" s="114">
        <f t="shared" si="2"/>
        <v>515593.19999999995</v>
      </c>
      <c r="K21" s="114">
        <f t="shared" si="3"/>
        <v>707936.4</v>
      </c>
      <c r="P21" s="103"/>
      <c r="Q21" s="151">
        <v>393857</v>
      </c>
      <c r="R21" s="151">
        <v>429661</v>
      </c>
      <c r="S21" s="103"/>
      <c r="T21" s="151">
        <v>429661</v>
      </c>
      <c r="U21" s="151">
        <v>501272</v>
      </c>
      <c r="V21" s="103"/>
    </row>
    <row r="22" spans="2:22" ht="15">
      <c r="B22" s="69">
        <v>65</v>
      </c>
      <c r="C22" s="69">
        <v>25</v>
      </c>
      <c r="D22" s="114">
        <f t="shared" si="0"/>
        <v>929749.2</v>
      </c>
      <c r="E22" s="114">
        <f t="shared" si="1"/>
        <v>1095003.5999999999</v>
      </c>
      <c r="H22" s="69">
        <v>65</v>
      </c>
      <c r="I22" s="69">
        <v>25</v>
      </c>
      <c r="J22" s="114">
        <f t="shared" si="2"/>
        <v>707936.4</v>
      </c>
      <c r="K22" s="114">
        <f t="shared" si="3"/>
        <v>859322.4</v>
      </c>
      <c r="P22" s="103"/>
      <c r="Q22" s="151">
        <v>429661</v>
      </c>
      <c r="R22" s="151">
        <v>589947</v>
      </c>
      <c r="S22" s="103"/>
      <c r="T22" s="151">
        <v>501272</v>
      </c>
      <c r="U22" s="151">
        <v>572882</v>
      </c>
      <c r="V22" s="103"/>
    </row>
    <row r="23" spans="2:22" ht="15">
      <c r="B23" s="69">
        <v>80</v>
      </c>
      <c r="C23" s="69">
        <v>16</v>
      </c>
      <c r="D23" s="114">
        <f t="shared" si="0"/>
        <v>1053690</v>
      </c>
      <c r="E23" s="114">
        <f t="shared" si="1"/>
        <v>1239408</v>
      </c>
      <c r="H23" s="69">
        <v>80</v>
      </c>
      <c r="I23" s="69">
        <v>25</v>
      </c>
      <c r="J23" s="114">
        <f t="shared" si="2"/>
        <v>881006.4</v>
      </c>
      <c r="K23" s="114">
        <f t="shared" si="3"/>
        <v>1031187.6</v>
      </c>
      <c r="P23" s="103"/>
      <c r="Q23" s="151">
        <v>589947</v>
      </c>
      <c r="R23" s="151">
        <v>716102</v>
      </c>
      <c r="S23" s="103"/>
      <c r="T23" s="151">
        <v>572882</v>
      </c>
      <c r="U23" s="151">
        <v>913198</v>
      </c>
      <c r="V23" s="103"/>
    </row>
    <row r="24" spans="2:22" ht="15">
      <c r="B24" s="69">
        <v>80</v>
      </c>
      <c r="C24" s="69">
        <v>25</v>
      </c>
      <c r="D24" s="114">
        <f t="shared" si="0"/>
        <v>1095003.5999999999</v>
      </c>
      <c r="E24" s="114">
        <f t="shared" si="1"/>
        <v>1322035.2</v>
      </c>
      <c r="H24" s="69">
        <v>100</v>
      </c>
      <c r="I24" s="69">
        <v>25</v>
      </c>
      <c r="J24" s="114">
        <f t="shared" si="2"/>
        <v>1031187.6</v>
      </c>
      <c r="K24" s="114">
        <f t="shared" si="3"/>
        <v>2191273.1999999997</v>
      </c>
      <c r="P24" s="103"/>
      <c r="Q24" s="151">
        <v>734172</v>
      </c>
      <c r="R24" s="151">
        <v>859323</v>
      </c>
      <c r="S24" s="103"/>
      <c r="T24" s="151">
        <v>913198</v>
      </c>
      <c r="U24" s="115">
        <v>1031321</v>
      </c>
      <c r="V24" s="103"/>
    </row>
    <row r="25" spans="2:22" ht="15">
      <c r="B25" s="69">
        <v>100</v>
      </c>
      <c r="C25" s="69">
        <v>16</v>
      </c>
      <c r="D25" s="114">
        <f t="shared" si="0"/>
        <v>1239408</v>
      </c>
      <c r="E25" s="114">
        <f t="shared" si="1"/>
        <v>2437502.4</v>
      </c>
      <c r="H25" s="69">
        <v>125</v>
      </c>
      <c r="I25" s="69">
        <v>25</v>
      </c>
      <c r="J25" s="114">
        <f t="shared" si="2"/>
        <v>2191273.1999999997</v>
      </c>
      <c r="K25" s="114">
        <f t="shared" si="3"/>
        <v>2835765.6</v>
      </c>
      <c r="P25" s="103"/>
      <c r="Q25" s="151">
        <v>859323</v>
      </c>
      <c r="R25" s="115">
        <v>1826061</v>
      </c>
      <c r="S25" s="103"/>
      <c r="T25" s="115">
        <v>1031321</v>
      </c>
      <c r="U25" s="115" t="s">
        <v>1830</v>
      </c>
      <c r="V25" s="103"/>
    </row>
    <row r="26" spans="2:22" ht="15">
      <c r="B26" s="69">
        <v>100</v>
      </c>
      <c r="C26" s="69">
        <v>25</v>
      </c>
      <c r="D26" s="114">
        <f t="shared" si="0"/>
        <v>1322035.2</v>
      </c>
      <c r="E26" s="114">
        <f t="shared" si="1"/>
        <v>2520129.6</v>
      </c>
      <c r="H26" s="69">
        <v>150</v>
      </c>
      <c r="I26" s="69">
        <v>25</v>
      </c>
      <c r="J26" s="114">
        <f t="shared" si="2"/>
        <v>2535002.4</v>
      </c>
      <c r="K26" s="114">
        <f t="shared" si="3"/>
        <v>4726278</v>
      </c>
      <c r="P26" s="103"/>
      <c r="Q26" s="115">
        <v>1826061</v>
      </c>
      <c r="R26" s="115">
        <v>2363138</v>
      </c>
      <c r="S26" s="103"/>
      <c r="T26" s="103"/>
      <c r="U26" s="103"/>
      <c r="V26" s="103"/>
    </row>
    <row r="27" spans="2:22" ht="15">
      <c r="B27" s="69">
        <v>125</v>
      </c>
      <c r="C27" s="69">
        <v>16</v>
      </c>
      <c r="D27" s="114">
        <f t="shared" si="0"/>
        <v>2478817.1999999997</v>
      </c>
      <c r="E27" s="114">
        <f t="shared" si="1"/>
        <v>2974580.4</v>
      </c>
      <c r="H27" s="69">
        <v>200</v>
      </c>
      <c r="I27" s="69">
        <v>25</v>
      </c>
      <c r="J27" s="114">
        <f t="shared" si="2"/>
        <v>5155938</v>
      </c>
      <c r="K27" s="114">
        <f t="shared" si="3"/>
        <v>8844603.6</v>
      </c>
      <c r="P27" s="103"/>
      <c r="Q27" s="115">
        <v>2112502</v>
      </c>
      <c r="R27" s="115">
        <v>3938565</v>
      </c>
      <c r="S27" s="103"/>
      <c r="T27" s="103"/>
      <c r="U27" s="103"/>
      <c r="V27" s="103"/>
    </row>
    <row r="28" spans="2:22" ht="15">
      <c r="B28" s="69">
        <v>125</v>
      </c>
      <c r="C28" s="69">
        <v>25</v>
      </c>
      <c r="D28" s="114">
        <f t="shared" si="0"/>
        <v>2644070.4</v>
      </c>
      <c r="E28" s="114">
        <f t="shared" si="1"/>
        <v>3119371.1999999997</v>
      </c>
      <c r="H28" s="69">
        <v>250</v>
      </c>
      <c r="I28" s="69">
        <v>25</v>
      </c>
      <c r="J28" s="114">
        <f t="shared" si="2"/>
        <v>9437698.799999999</v>
      </c>
      <c r="K28" s="114"/>
      <c r="P28" s="103"/>
      <c r="Q28" s="115">
        <v>4296615</v>
      </c>
      <c r="R28" s="115">
        <v>7370503</v>
      </c>
      <c r="S28" s="103"/>
      <c r="T28" s="103"/>
      <c r="U28" s="103"/>
      <c r="V28" s="103"/>
    </row>
    <row r="29" spans="2:22" ht="15">
      <c r="B29" s="69">
        <v>150</v>
      </c>
      <c r="C29" s="69">
        <v>16</v>
      </c>
      <c r="D29" s="114">
        <f t="shared" si="0"/>
        <v>2974580.4</v>
      </c>
      <c r="E29" s="114">
        <f t="shared" si="1"/>
        <v>5164202.399999999</v>
      </c>
      <c r="H29" s="69">
        <v>250</v>
      </c>
      <c r="I29" s="69">
        <v>16</v>
      </c>
      <c r="J29" s="69"/>
      <c r="K29" s="114">
        <f t="shared" si="3"/>
        <v>29137162.8</v>
      </c>
      <c r="P29" s="103"/>
      <c r="Q29" s="115">
        <v>7864749</v>
      </c>
      <c r="R29" s="115" t="s">
        <v>1830</v>
      </c>
      <c r="S29" s="103"/>
      <c r="T29" s="103"/>
      <c r="U29" s="103"/>
      <c r="V29" s="103"/>
    </row>
    <row r="30" spans="2:22" ht="15">
      <c r="B30" s="69">
        <v>150</v>
      </c>
      <c r="C30" s="69">
        <v>25</v>
      </c>
      <c r="D30" s="114">
        <f t="shared" si="0"/>
        <v>3222462</v>
      </c>
      <c r="E30" s="114">
        <f t="shared" si="1"/>
        <v>6058815.6</v>
      </c>
      <c r="P30" s="103"/>
      <c r="Q30" s="115"/>
      <c r="R30" s="115">
        <v>24280969</v>
      </c>
      <c r="S30" s="103"/>
      <c r="T30" s="103"/>
      <c r="U30" s="103"/>
      <c r="V30" s="103"/>
    </row>
    <row r="31" spans="2:22" ht="15">
      <c r="B31" s="69">
        <v>200</v>
      </c>
      <c r="C31" s="69">
        <v>16</v>
      </c>
      <c r="D31" s="114">
        <f t="shared" si="0"/>
        <v>5825220</v>
      </c>
      <c r="E31" s="114">
        <f t="shared" si="1"/>
        <v>9454640.4</v>
      </c>
      <c r="P31" s="103"/>
      <c r="Q31" s="103"/>
      <c r="R31" s="103"/>
      <c r="S31" s="103"/>
      <c r="T31" s="152">
        <v>345670</v>
      </c>
      <c r="U31" s="151">
        <v>397537</v>
      </c>
      <c r="V31" s="103"/>
    </row>
    <row r="32" spans="2:22" ht="15">
      <c r="B32" s="69">
        <v>200</v>
      </c>
      <c r="C32" s="69">
        <v>25</v>
      </c>
      <c r="D32" s="114">
        <f t="shared" si="0"/>
        <v>6589713.6</v>
      </c>
      <c r="E32" s="114">
        <f t="shared" si="1"/>
        <v>9840609.6</v>
      </c>
      <c r="H32" s="318" t="s">
        <v>1166</v>
      </c>
      <c r="I32" s="318"/>
      <c r="J32" s="318"/>
      <c r="P32" s="103"/>
      <c r="Q32" s="103"/>
      <c r="R32" s="103"/>
      <c r="S32" s="103"/>
      <c r="T32" s="152">
        <v>397537</v>
      </c>
      <c r="U32" s="151">
        <v>484529</v>
      </c>
      <c r="V32" s="103"/>
    </row>
    <row r="33" spans="2:22" ht="15">
      <c r="B33" s="69">
        <v>250</v>
      </c>
      <c r="C33" s="69">
        <v>16</v>
      </c>
      <c r="D33" s="114">
        <f t="shared" si="0"/>
        <v>10008810</v>
      </c>
      <c r="E33" s="114">
        <f t="shared" si="1"/>
        <v>32834506.799999997</v>
      </c>
      <c r="J33" s="12" t="s">
        <v>1162</v>
      </c>
      <c r="K33" s="12" t="s">
        <v>1163</v>
      </c>
      <c r="P33" s="103"/>
      <c r="Q33" s="103"/>
      <c r="R33" s="103"/>
      <c r="S33" s="103"/>
      <c r="T33" s="152">
        <v>484539</v>
      </c>
      <c r="U33" s="151">
        <v>526704</v>
      </c>
      <c r="V33" s="103"/>
    </row>
    <row r="34" spans="2:22" ht="15">
      <c r="B34" s="69">
        <v>250</v>
      </c>
      <c r="C34" s="69">
        <v>25</v>
      </c>
      <c r="D34" s="114">
        <f t="shared" si="0"/>
        <v>11162558.4</v>
      </c>
      <c r="E34" s="114" t="s">
        <v>1830</v>
      </c>
      <c r="H34" s="69">
        <v>15</v>
      </c>
      <c r="I34" s="69">
        <v>40</v>
      </c>
      <c r="J34" s="114">
        <f>T17*1.2</f>
        <v>335296.8</v>
      </c>
      <c r="K34" s="114">
        <f>U17*1.2</f>
        <v>352562.39999999997</v>
      </c>
      <c r="P34" s="103"/>
      <c r="Q34" s="103"/>
      <c r="R34" s="103"/>
      <c r="S34" s="103"/>
      <c r="T34" s="152">
        <v>526704</v>
      </c>
      <c r="U34" s="151">
        <v>547784</v>
      </c>
      <c r="V34" s="103"/>
    </row>
    <row r="35" spans="8:22" ht="15">
      <c r="H35" s="69">
        <v>20</v>
      </c>
      <c r="I35" s="69">
        <v>40</v>
      </c>
      <c r="J35" s="114">
        <f aca="true" t="shared" si="4" ref="J35:J42">T18*1.2</f>
        <v>352562.39999999997</v>
      </c>
      <c r="K35" s="114">
        <f aca="true" t="shared" si="5" ref="K35:K41">U18*1.2</f>
        <v>386695.2</v>
      </c>
      <c r="P35" s="103"/>
      <c r="Q35" s="103"/>
      <c r="R35" s="103"/>
      <c r="S35" s="103"/>
      <c r="T35" s="152">
        <v>547784</v>
      </c>
      <c r="U35" s="151">
        <v>590952</v>
      </c>
      <c r="V35" s="103"/>
    </row>
    <row r="36" spans="8:22" ht="15">
      <c r="H36" s="69">
        <v>25</v>
      </c>
      <c r="I36" s="69">
        <v>40</v>
      </c>
      <c r="J36" s="114">
        <f t="shared" si="4"/>
        <v>398695.2</v>
      </c>
      <c r="K36" s="114">
        <f t="shared" si="5"/>
        <v>451345.2</v>
      </c>
      <c r="P36" s="103"/>
      <c r="Q36" s="103"/>
      <c r="R36" s="103"/>
      <c r="S36" s="103"/>
      <c r="T36" s="152">
        <v>605341</v>
      </c>
      <c r="U36" s="151">
        <v>662561</v>
      </c>
      <c r="V36" s="103"/>
    </row>
    <row r="37" spans="8:22" ht="15">
      <c r="H37" s="69">
        <v>32</v>
      </c>
      <c r="I37" s="69">
        <v>40</v>
      </c>
      <c r="J37" s="114">
        <f t="shared" si="4"/>
        <v>451345.2</v>
      </c>
      <c r="K37" s="114">
        <f t="shared" si="5"/>
        <v>515593.19999999995</v>
      </c>
      <c r="P37" s="103"/>
      <c r="Q37" s="103"/>
      <c r="R37" s="103"/>
      <c r="S37" s="103"/>
      <c r="T37" s="152">
        <v>716231</v>
      </c>
      <c r="U37" s="151">
        <v>878075</v>
      </c>
      <c r="V37" s="103"/>
    </row>
    <row r="38" spans="8:22" ht="15">
      <c r="H38" s="69">
        <v>40</v>
      </c>
      <c r="I38" s="69">
        <v>40</v>
      </c>
      <c r="J38" s="114">
        <f t="shared" si="4"/>
        <v>515593.19999999995</v>
      </c>
      <c r="K38" s="114">
        <f t="shared" si="5"/>
        <v>601526.4</v>
      </c>
      <c r="P38" s="103"/>
      <c r="Q38" s="103"/>
      <c r="R38" s="103"/>
      <c r="S38" s="103"/>
      <c r="T38" s="152">
        <v>774791</v>
      </c>
      <c r="U38" s="151">
        <v>912503</v>
      </c>
      <c r="V38" s="103"/>
    </row>
    <row r="39" spans="8:22" ht="15">
      <c r="H39" s="69">
        <v>50</v>
      </c>
      <c r="I39" s="69">
        <v>40</v>
      </c>
      <c r="J39" s="114">
        <f t="shared" si="4"/>
        <v>601526.4</v>
      </c>
      <c r="K39" s="114">
        <f t="shared" si="5"/>
        <v>687458.4</v>
      </c>
      <c r="P39" s="103"/>
      <c r="Q39" s="103"/>
      <c r="R39" s="103"/>
      <c r="S39" s="103"/>
      <c r="T39" s="152">
        <v>878075</v>
      </c>
      <c r="U39" s="151">
        <v>1032840</v>
      </c>
      <c r="V39" s="103"/>
    </row>
    <row r="40" spans="8:22" ht="15">
      <c r="H40" s="69">
        <v>65</v>
      </c>
      <c r="I40" s="69">
        <v>25</v>
      </c>
      <c r="J40" s="114">
        <f t="shared" si="4"/>
        <v>687458.4</v>
      </c>
      <c r="K40" s="114">
        <f t="shared" si="5"/>
        <v>1095837.5999999999</v>
      </c>
      <c r="P40" s="103"/>
      <c r="Q40" s="103"/>
      <c r="R40" s="103"/>
      <c r="S40" s="103"/>
      <c r="T40" s="152">
        <v>912503</v>
      </c>
      <c r="U40" s="151">
        <v>1101696</v>
      </c>
      <c r="V40" s="103"/>
    </row>
    <row r="41" spans="8:22" ht="15">
      <c r="H41" s="69">
        <v>80</v>
      </c>
      <c r="I41" s="69">
        <v>25</v>
      </c>
      <c r="J41" s="114">
        <f t="shared" si="4"/>
        <v>1095837.5999999999</v>
      </c>
      <c r="K41" s="114">
        <f t="shared" si="5"/>
        <v>1237585.2</v>
      </c>
      <c r="P41" s="103"/>
      <c r="Q41" s="103"/>
      <c r="R41" s="103"/>
      <c r="S41" s="103"/>
      <c r="T41" s="152">
        <v>1032840</v>
      </c>
      <c r="U41" s="151">
        <v>2031252</v>
      </c>
      <c r="V41" s="103"/>
    </row>
    <row r="42" spans="8:22" ht="15">
      <c r="H42" s="69">
        <v>100</v>
      </c>
      <c r="I42" s="69">
        <v>25</v>
      </c>
      <c r="J42" s="114">
        <f t="shared" si="4"/>
        <v>1237585.2</v>
      </c>
      <c r="K42" s="114"/>
      <c r="P42" s="103"/>
      <c r="Q42" s="103"/>
      <c r="R42" s="103"/>
      <c r="S42" s="103"/>
      <c r="T42" s="152">
        <v>1101696</v>
      </c>
      <c r="U42" s="151">
        <v>2100108</v>
      </c>
      <c r="V42" s="103"/>
    </row>
    <row r="43" spans="16:22" ht="15">
      <c r="P43" s="103"/>
      <c r="Q43" s="103"/>
      <c r="R43" s="103"/>
      <c r="S43" s="103"/>
      <c r="T43" s="152">
        <v>2065681</v>
      </c>
      <c r="U43" s="151">
        <v>2478817</v>
      </c>
      <c r="V43" s="103"/>
    </row>
    <row r="44" spans="16:22" ht="15">
      <c r="P44" s="103"/>
      <c r="Q44" s="103"/>
      <c r="R44" s="103"/>
      <c r="S44" s="103"/>
      <c r="T44" s="152">
        <v>2203392</v>
      </c>
      <c r="U44" s="151">
        <v>2599476</v>
      </c>
      <c r="V44" s="103"/>
    </row>
    <row r="45" spans="16:22" ht="15">
      <c r="P45" s="103"/>
      <c r="Q45" s="103"/>
      <c r="R45" s="103"/>
      <c r="S45" s="103"/>
      <c r="T45" s="152">
        <v>2478817</v>
      </c>
      <c r="U45" s="151">
        <v>4303502</v>
      </c>
      <c r="V45" s="103"/>
    </row>
    <row r="46" spans="16:22" ht="15">
      <c r="P46" s="103"/>
      <c r="Q46" s="103"/>
      <c r="R46" s="103"/>
      <c r="S46" s="103"/>
      <c r="T46" s="152">
        <v>2685385</v>
      </c>
      <c r="U46" s="151">
        <v>5049013</v>
      </c>
      <c r="V46" s="103"/>
    </row>
    <row r="47" spans="16:22" ht="15">
      <c r="P47" s="103"/>
      <c r="Q47" s="103"/>
      <c r="R47" s="103"/>
      <c r="S47" s="103"/>
      <c r="T47" s="152">
        <v>4854350</v>
      </c>
      <c r="U47" s="151">
        <v>7878867</v>
      </c>
      <c r="V47" s="103"/>
    </row>
    <row r="48" spans="16:22" ht="15">
      <c r="P48" s="103"/>
      <c r="Q48" s="103"/>
      <c r="R48" s="103"/>
      <c r="S48" s="103"/>
      <c r="T48" s="152">
        <v>5491428</v>
      </c>
      <c r="U48" s="151">
        <v>8200508</v>
      </c>
      <c r="V48" s="103"/>
    </row>
    <row r="49" spans="16:22" ht="15">
      <c r="P49" s="103"/>
      <c r="Q49" s="103"/>
      <c r="R49" s="103"/>
      <c r="S49" s="103"/>
      <c r="T49" s="152">
        <v>8340675</v>
      </c>
      <c r="U49" s="151">
        <v>27362089</v>
      </c>
      <c r="V49" s="103"/>
    </row>
    <row r="50" spans="16:22" ht="15">
      <c r="P50" s="103"/>
      <c r="Q50" s="103"/>
      <c r="R50" s="103"/>
      <c r="S50" s="103"/>
      <c r="T50" s="115">
        <v>9302132</v>
      </c>
      <c r="U50" s="115"/>
      <c r="V50" s="103"/>
    </row>
    <row r="51" spans="16:22" ht="15">
      <c r="P51" s="103"/>
      <c r="Q51" s="103"/>
      <c r="R51" s="103"/>
      <c r="S51" s="103"/>
      <c r="T51" s="103"/>
      <c r="U51" s="103"/>
      <c r="V51" s="103"/>
    </row>
  </sheetData>
  <sheetProtection password="F696" sheet="1" objects="1" scenarios="1" selectLockedCells="1" selectUnlockedCells="1"/>
  <mergeCells count="7">
    <mergeCell ref="B13:D13"/>
    <mergeCell ref="H14:J14"/>
    <mergeCell ref="H32:J32"/>
    <mergeCell ref="H3:I3"/>
    <mergeCell ref="C5:J5"/>
    <mergeCell ref="B7:F7"/>
    <mergeCell ref="B8:F8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72.00390625" style="0" customWidth="1"/>
    <col min="2" max="2" width="14.421875" style="0" customWidth="1"/>
    <col min="3" max="3" width="11.8515625" style="0" customWidth="1"/>
    <col min="4" max="4" width="15.57421875" style="0" customWidth="1"/>
    <col min="5" max="5" width="14.00390625" style="0" customWidth="1"/>
    <col min="6" max="6" width="19.28125" style="0" customWidth="1"/>
    <col min="7" max="7" width="27.28125" style="0" customWidth="1"/>
    <col min="10" max="10" width="17.00390625" style="0" customWidth="1"/>
    <col min="11" max="11" width="23.140625" style="0" customWidth="1"/>
  </cols>
  <sheetData>
    <row r="1" spans="1:11" ht="15.75" customHeight="1">
      <c r="A1" s="319" t="s">
        <v>1168</v>
      </c>
      <c r="B1" s="322" t="s">
        <v>1169</v>
      </c>
      <c r="C1" s="325" t="s">
        <v>1170</v>
      </c>
      <c r="D1" s="325" t="s">
        <v>1171</v>
      </c>
      <c r="E1" s="331" t="s">
        <v>1172</v>
      </c>
      <c r="F1" s="328" t="s">
        <v>1297</v>
      </c>
      <c r="G1" s="84"/>
      <c r="H1" s="85"/>
      <c r="I1" s="85"/>
      <c r="J1" s="85"/>
      <c r="K1" s="86"/>
    </row>
    <row r="2" spans="1:11" ht="10.5" customHeight="1">
      <c r="A2" s="320"/>
      <c r="B2" s="323"/>
      <c r="C2" s="326"/>
      <c r="D2" s="326"/>
      <c r="E2" s="332"/>
      <c r="F2" s="329"/>
      <c r="G2" s="93"/>
      <c r="H2" s="94"/>
      <c r="I2" s="94"/>
      <c r="J2" s="94"/>
      <c r="K2" s="95"/>
    </row>
    <row r="3" spans="1:11" ht="3.75" customHeight="1">
      <c r="A3" s="321"/>
      <c r="B3" s="324"/>
      <c r="C3" s="327"/>
      <c r="D3" s="327"/>
      <c r="E3" s="333"/>
      <c r="F3" s="330"/>
      <c r="G3" s="93"/>
      <c r="H3" s="94"/>
      <c r="I3" s="94"/>
      <c r="J3" s="94"/>
      <c r="K3" s="95"/>
    </row>
    <row r="4" spans="1:11" ht="15.75">
      <c r="A4" s="70" t="s">
        <v>1173</v>
      </c>
      <c r="B4" s="71" t="s">
        <v>1174</v>
      </c>
      <c r="C4" s="72" t="s">
        <v>1175</v>
      </c>
      <c r="D4" s="71" t="s">
        <v>1176</v>
      </c>
      <c r="E4" s="73">
        <v>42</v>
      </c>
      <c r="F4" s="74">
        <f>K4*1.2</f>
        <v>655689.6</v>
      </c>
      <c r="G4" s="100"/>
      <c r="H4" s="96"/>
      <c r="I4" s="96"/>
      <c r="J4" s="116">
        <v>455340</v>
      </c>
      <c r="K4" s="117">
        <f aca="true" t="shared" si="0" ref="K4:K35">J4*1.2</f>
        <v>546408</v>
      </c>
    </row>
    <row r="5" spans="1:11" ht="17.25" customHeight="1">
      <c r="A5" s="75" t="s">
        <v>1177</v>
      </c>
      <c r="B5" s="71"/>
      <c r="C5" s="72" t="s">
        <v>1178</v>
      </c>
      <c r="D5" s="71" t="s">
        <v>1179</v>
      </c>
      <c r="E5" s="73">
        <v>3.2</v>
      </c>
      <c r="F5" s="74">
        <f aca="true" t="shared" si="1" ref="F5:F68">K5*1.2</f>
        <v>93052.8</v>
      </c>
      <c r="G5" s="100"/>
      <c r="H5" s="96"/>
      <c r="I5" s="96"/>
      <c r="J5" s="116">
        <v>64620</v>
      </c>
      <c r="K5" s="117">
        <f t="shared" si="0"/>
        <v>77544</v>
      </c>
    </row>
    <row r="6" spans="1:11" ht="28.5" customHeight="1">
      <c r="A6" s="87" t="s">
        <v>1261</v>
      </c>
      <c r="B6" s="71" t="s">
        <v>1180</v>
      </c>
      <c r="C6" s="77" t="s">
        <v>1181</v>
      </c>
      <c r="D6" s="71"/>
      <c r="E6" s="73">
        <v>141</v>
      </c>
      <c r="F6" s="74">
        <f t="shared" si="1"/>
        <v>1578168</v>
      </c>
      <c r="G6" s="100"/>
      <c r="H6" s="97"/>
      <c r="I6" s="97"/>
      <c r="J6" s="118">
        <v>1095950</v>
      </c>
      <c r="K6" s="117">
        <f t="shared" si="0"/>
        <v>1315140</v>
      </c>
    </row>
    <row r="7" spans="1:11" ht="14.25" customHeight="1">
      <c r="A7" s="88" t="s">
        <v>1182</v>
      </c>
      <c r="B7" s="71"/>
      <c r="C7" s="78" t="s">
        <v>1178</v>
      </c>
      <c r="D7" s="71" t="s">
        <v>1183</v>
      </c>
      <c r="E7" s="73">
        <v>56</v>
      </c>
      <c r="F7" s="74">
        <f t="shared" si="1"/>
        <v>549936</v>
      </c>
      <c r="G7" s="100"/>
      <c r="H7" s="97"/>
      <c r="I7" s="97"/>
      <c r="J7" s="118">
        <v>381900</v>
      </c>
      <c r="K7" s="117">
        <f t="shared" si="0"/>
        <v>458280</v>
      </c>
    </row>
    <row r="8" spans="1:11" ht="15" customHeight="1">
      <c r="A8" s="89" t="s">
        <v>1184</v>
      </c>
      <c r="B8" s="71"/>
      <c r="C8" s="78" t="s">
        <v>1178</v>
      </c>
      <c r="D8" s="71" t="s">
        <v>1185</v>
      </c>
      <c r="E8" s="73">
        <v>85</v>
      </c>
      <c r="F8" s="74">
        <f t="shared" si="1"/>
        <v>1028232</v>
      </c>
      <c r="G8" s="100"/>
      <c r="H8" s="97"/>
      <c r="I8" s="97"/>
      <c r="J8" s="118">
        <v>714050</v>
      </c>
      <c r="K8" s="117">
        <f t="shared" si="0"/>
        <v>856860</v>
      </c>
    </row>
    <row r="9" spans="1:11" ht="37.5" customHeight="1">
      <c r="A9" s="76" t="s">
        <v>1186</v>
      </c>
      <c r="B9" s="71" t="s">
        <v>1180</v>
      </c>
      <c r="C9" s="77" t="s">
        <v>1181</v>
      </c>
      <c r="D9" s="71"/>
      <c r="E9" s="73">
        <v>128</v>
      </c>
      <c r="F9" s="74">
        <f t="shared" si="1"/>
        <v>1553126.4</v>
      </c>
      <c r="G9" s="100"/>
      <c r="H9" s="97"/>
      <c r="I9" s="97"/>
      <c r="J9" s="118">
        <v>1078560</v>
      </c>
      <c r="K9" s="117">
        <f t="shared" si="0"/>
        <v>1294272</v>
      </c>
    </row>
    <row r="10" spans="1:11" ht="21" customHeight="1">
      <c r="A10" s="88" t="s">
        <v>1182</v>
      </c>
      <c r="B10" s="71"/>
      <c r="C10" s="78" t="s">
        <v>1178</v>
      </c>
      <c r="D10" s="71" t="s">
        <v>1183</v>
      </c>
      <c r="E10" s="73">
        <v>58</v>
      </c>
      <c r="F10" s="74">
        <f t="shared" si="1"/>
        <v>651988.7999999999</v>
      </c>
      <c r="G10" s="100"/>
      <c r="H10" s="97"/>
      <c r="I10" s="97"/>
      <c r="J10" s="118">
        <v>452770</v>
      </c>
      <c r="K10" s="117">
        <f t="shared" si="0"/>
        <v>543324</v>
      </c>
    </row>
    <row r="11" spans="1:11" ht="21" customHeight="1">
      <c r="A11" s="89" t="s">
        <v>1184</v>
      </c>
      <c r="B11" s="71"/>
      <c r="C11" s="78" t="s">
        <v>1178</v>
      </c>
      <c r="D11" s="71" t="s">
        <v>1185</v>
      </c>
      <c r="E11" s="73">
        <v>70</v>
      </c>
      <c r="F11" s="74">
        <f t="shared" si="1"/>
        <v>901137.6</v>
      </c>
      <c r="G11" s="100"/>
      <c r="H11" s="97"/>
      <c r="I11" s="97"/>
      <c r="J11" s="118">
        <v>625790</v>
      </c>
      <c r="K11" s="117">
        <f t="shared" si="0"/>
        <v>750948</v>
      </c>
    </row>
    <row r="12" spans="1:11" ht="24" customHeight="1">
      <c r="A12" s="90" t="s">
        <v>1262</v>
      </c>
      <c r="B12" s="71"/>
      <c r="C12" s="78" t="s">
        <v>1178</v>
      </c>
      <c r="D12" s="71" t="s">
        <v>1187</v>
      </c>
      <c r="E12" s="73">
        <v>80</v>
      </c>
      <c r="F12" s="74">
        <f t="shared" si="1"/>
        <v>849052.7999999999</v>
      </c>
      <c r="G12" s="100"/>
      <c r="H12" s="98"/>
      <c r="I12" s="97"/>
      <c r="J12" s="119">
        <v>589620</v>
      </c>
      <c r="K12" s="117">
        <f t="shared" si="0"/>
        <v>707544</v>
      </c>
    </row>
    <row r="13" spans="1:11" ht="39" customHeight="1">
      <c r="A13" s="87" t="s">
        <v>1263</v>
      </c>
      <c r="B13" s="71" t="s">
        <v>1180</v>
      </c>
      <c r="C13" s="77" t="s">
        <v>1181</v>
      </c>
      <c r="D13" s="71" t="s">
        <v>1188</v>
      </c>
      <c r="E13" s="73">
        <v>173</v>
      </c>
      <c r="F13" s="74">
        <f t="shared" si="1"/>
        <v>1838880</v>
      </c>
      <c r="G13" s="100"/>
      <c r="H13" s="98"/>
      <c r="I13" s="97"/>
      <c r="J13" s="119">
        <v>1277000</v>
      </c>
      <c r="K13" s="117">
        <f t="shared" si="0"/>
        <v>1532400</v>
      </c>
    </row>
    <row r="14" spans="1:11" ht="18" customHeight="1">
      <c r="A14" s="88" t="s">
        <v>1189</v>
      </c>
      <c r="B14" s="71"/>
      <c r="C14" s="78" t="s">
        <v>1178</v>
      </c>
      <c r="D14" s="71" t="s">
        <v>1190</v>
      </c>
      <c r="E14" s="73">
        <v>56</v>
      </c>
      <c r="F14" s="74">
        <f t="shared" si="1"/>
        <v>549936</v>
      </c>
      <c r="G14" s="100"/>
      <c r="H14" s="97"/>
      <c r="I14" s="97"/>
      <c r="J14" s="118">
        <v>381900</v>
      </c>
      <c r="K14" s="117">
        <f t="shared" si="0"/>
        <v>458280</v>
      </c>
    </row>
    <row r="15" spans="1:11" ht="15.75" customHeight="1">
      <c r="A15" s="88" t="s">
        <v>1191</v>
      </c>
      <c r="B15" s="71"/>
      <c r="C15" s="78" t="s">
        <v>1178</v>
      </c>
      <c r="D15" s="71" t="s">
        <v>1192</v>
      </c>
      <c r="E15" s="73">
        <v>117</v>
      </c>
      <c r="F15" s="74">
        <f t="shared" si="1"/>
        <v>1288944</v>
      </c>
      <c r="G15" s="100"/>
      <c r="H15" s="97"/>
      <c r="I15" s="97"/>
      <c r="J15" s="118">
        <v>895100</v>
      </c>
      <c r="K15" s="117">
        <f t="shared" si="0"/>
        <v>1074120</v>
      </c>
    </row>
    <row r="16" spans="1:11" ht="35.25" customHeight="1">
      <c r="A16" s="87" t="s">
        <v>1301</v>
      </c>
      <c r="B16" s="71" t="s">
        <v>1180</v>
      </c>
      <c r="C16" s="77" t="s">
        <v>1181</v>
      </c>
      <c r="D16" s="71"/>
      <c r="E16" s="73">
        <v>173</v>
      </c>
      <c r="F16" s="74">
        <f t="shared" si="1"/>
        <v>1837483.2</v>
      </c>
      <c r="G16" s="100"/>
      <c r="H16" s="98"/>
      <c r="I16" s="97"/>
      <c r="J16" s="119">
        <v>1276030</v>
      </c>
      <c r="K16" s="117">
        <f t="shared" si="0"/>
        <v>1531236</v>
      </c>
    </row>
    <row r="17" spans="1:11" ht="23.25" customHeight="1">
      <c r="A17" s="87" t="s">
        <v>1193</v>
      </c>
      <c r="B17" s="71"/>
      <c r="C17" s="77" t="s">
        <v>1178</v>
      </c>
      <c r="D17" s="71" t="s">
        <v>1194</v>
      </c>
      <c r="E17" s="73">
        <v>87</v>
      </c>
      <c r="F17" s="74">
        <f t="shared" si="1"/>
        <v>810172.7999999999</v>
      </c>
      <c r="G17" s="100"/>
      <c r="H17" s="97"/>
      <c r="I17" s="97"/>
      <c r="J17" s="118">
        <v>562620</v>
      </c>
      <c r="K17" s="117">
        <f t="shared" si="0"/>
        <v>675144</v>
      </c>
    </row>
    <row r="18" spans="1:11" ht="15.75">
      <c r="A18" s="88" t="s">
        <v>1195</v>
      </c>
      <c r="B18" s="71"/>
      <c r="C18" s="78" t="s">
        <v>1178</v>
      </c>
      <c r="D18" s="71" t="s">
        <v>1185</v>
      </c>
      <c r="E18" s="73">
        <v>86</v>
      </c>
      <c r="F18" s="74">
        <f t="shared" si="1"/>
        <v>1027310.3999999999</v>
      </c>
      <c r="G18" s="100"/>
      <c r="H18" s="97"/>
      <c r="I18" s="97"/>
      <c r="J18" s="118">
        <v>713410</v>
      </c>
      <c r="K18" s="117">
        <f t="shared" si="0"/>
        <v>856092</v>
      </c>
    </row>
    <row r="19" spans="1:11" ht="29.25">
      <c r="A19" s="87" t="s">
        <v>1264</v>
      </c>
      <c r="B19" s="71" t="s">
        <v>1180</v>
      </c>
      <c r="C19" s="78" t="s">
        <v>1181</v>
      </c>
      <c r="D19" s="71"/>
      <c r="E19" s="73">
        <v>175</v>
      </c>
      <c r="F19" s="74">
        <f t="shared" si="1"/>
        <v>1982707.2</v>
      </c>
      <c r="G19" s="100"/>
      <c r="H19" s="97"/>
      <c r="I19" s="97"/>
      <c r="J19" s="118">
        <v>1376880</v>
      </c>
      <c r="K19" s="117">
        <f t="shared" si="0"/>
        <v>1652256</v>
      </c>
    </row>
    <row r="20" spans="1:11" ht="15.75">
      <c r="A20" s="87" t="s">
        <v>1298</v>
      </c>
      <c r="B20" s="71" t="s">
        <v>1196</v>
      </c>
      <c r="C20" s="78" t="s">
        <v>1181</v>
      </c>
      <c r="D20" s="71" t="s">
        <v>1197</v>
      </c>
      <c r="E20" s="73">
        <v>132</v>
      </c>
      <c r="F20" s="74">
        <f t="shared" si="1"/>
        <v>1511395.2</v>
      </c>
      <c r="G20" s="100"/>
      <c r="H20" s="97"/>
      <c r="I20" s="97"/>
      <c r="J20" s="118">
        <v>1049580</v>
      </c>
      <c r="K20" s="117">
        <f t="shared" si="0"/>
        <v>1259496</v>
      </c>
    </row>
    <row r="21" spans="1:11" ht="15.75">
      <c r="A21" s="88" t="s">
        <v>1189</v>
      </c>
      <c r="B21" s="71"/>
      <c r="C21" s="78" t="s">
        <v>1178</v>
      </c>
      <c r="D21" s="71" t="s">
        <v>1190</v>
      </c>
      <c r="E21" s="73">
        <v>56</v>
      </c>
      <c r="F21" s="74">
        <f t="shared" si="1"/>
        <v>563328</v>
      </c>
      <c r="G21" s="100"/>
      <c r="H21" s="97"/>
      <c r="I21" s="97"/>
      <c r="J21" s="118">
        <v>391200</v>
      </c>
      <c r="K21" s="117">
        <f t="shared" si="0"/>
        <v>469440</v>
      </c>
    </row>
    <row r="22" spans="1:11" ht="15.75">
      <c r="A22" s="88" t="s">
        <v>1191</v>
      </c>
      <c r="B22" s="71"/>
      <c r="C22" s="78" t="s">
        <v>1178</v>
      </c>
      <c r="D22" s="71" t="s">
        <v>1198</v>
      </c>
      <c r="E22" s="73">
        <v>76</v>
      </c>
      <c r="F22" s="74">
        <f t="shared" si="1"/>
        <v>948067.2</v>
      </c>
      <c r="G22" s="100"/>
      <c r="H22" s="97"/>
      <c r="I22" s="97"/>
      <c r="J22" s="118">
        <v>658380</v>
      </c>
      <c r="K22" s="117">
        <f t="shared" si="0"/>
        <v>790056</v>
      </c>
    </row>
    <row r="23" spans="1:11" ht="15.75">
      <c r="A23" s="87" t="s">
        <v>1299</v>
      </c>
      <c r="B23" s="71" t="s">
        <v>1196</v>
      </c>
      <c r="C23" s="78" t="s">
        <v>1181</v>
      </c>
      <c r="D23" s="71" t="s">
        <v>1199</v>
      </c>
      <c r="E23" s="73">
        <v>120</v>
      </c>
      <c r="F23" s="74">
        <f t="shared" si="1"/>
        <v>1421712</v>
      </c>
      <c r="G23" s="100"/>
      <c r="H23" s="97"/>
      <c r="I23" s="97"/>
      <c r="J23" s="118">
        <v>987300</v>
      </c>
      <c r="K23" s="117">
        <f t="shared" si="0"/>
        <v>1184760</v>
      </c>
    </row>
    <row r="24" spans="1:11" ht="15.75">
      <c r="A24" s="88" t="s">
        <v>1200</v>
      </c>
      <c r="B24" s="71"/>
      <c r="C24" s="78" t="s">
        <v>1178</v>
      </c>
      <c r="D24" s="71" t="s">
        <v>1201</v>
      </c>
      <c r="E24" s="73">
        <v>64</v>
      </c>
      <c r="F24" s="74">
        <f t="shared" si="1"/>
        <v>563328</v>
      </c>
      <c r="G24" s="100"/>
      <c r="H24" s="97"/>
      <c r="I24" s="97"/>
      <c r="J24" s="118">
        <v>391200</v>
      </c>
      <c r="K24" s="117">
        <f t="shared" si="0"/>
        <v>469440</v>
      </c>
    </row>
    <row r="25" spans="1:11" ht="15.75">
      <c r="A25" s="88" t="s">
        <v>1202</v>
      </c>
      <c r="B25" s="71"/>
      <c r="C25" s="78" t="s">
        <v>1178</v>
      </c>
      <c r="D25" s="71" t="s">
        <v>1203</v>
      </c>
      <c r="E25" s="73">
        <v>56</v>
      </c>
      <c r="F25" s="74">
        <f t="shared" si="1"/>
        <v>858384</v>
      </c>
      <c r="G25" s="100"/>
      <c r="H25" s="97"/>
      <c r="I25" s="97"/>
      <c r="J25" s="118">
        <v>596100</v>
      </c>
      <c r="K25" s="117">
        <f t="shared" si="0"/>
        <v>715320</v>
      </c>
    </row>
    <row r="26" spans="1:11" ht="15.75">
      <c r="A26" s="87" t="s">
        <v>1265</v>
      </c>
      <c r="B26" s="71" t="s">
        <v>1180</v>
      </c>
      <c r="C26" s="78" t="s">
        <v>1181</v>
      </c>
      <c r="D26" s="71"/>
      <c r="E26" s="73">
        <v>109</v>
      </c>
      <c r="F26" s="74">
        <f t="shared" si="1"/>
        <v>1079107.2</v>
      </c>
      <c r="G26" s="100"/>
      <c r="H26" s="98"/>
      <c r="I26" s="97"/>
      <c r="J26" s="119">
        <v>749380</v>
      </c>
      <c r="K26" s="117">
        <f t="shared" si="0"/>
        <v>899256</v>
      </c>
    </row>
    <row r="27" spans="1:11" ht="15.75">
      <c r="A27" s="88" t="s">
        <v>1200</v>
      </c>
      <c r="B27" s="71"/>
      <c r="C27" s="78" t="s">
        <v>1178</v>
      </c>
      <c r="D27" s="71" t="s">
        <v>1190</v>
      </c>
      <c r="E27" s="73">
        <v>56</v>
      </c>
      <c r="F27" s="74">
        <f t="shared" si="1"/>
        <v>549936</v>
      </c>
      <c r="G27" s="100"/>
      <c r="H27" s="97"/>
      <c r="I27" s="97"/>
      <c r="J27" s="118">
        <v>381900</v>
      </c>
      <c r="K27" s="117">
        <f t="shared" si="0"/>
        <v>458280</v>
      </c>
    </row>
    <row r="28" spans="1:11" ht="15.75">
      <c r="A28" s="88" t="s">
        <v>1202</v>
      </c>
      <c r="B28" s="71"/>
      <c r="C28" s="78" t="s">
        <v>1178</v>
      </c>
      <c r="D28" s="71" t="s">
        <v>1204</v>
      </c>
      <c r="E28" s="73">
        <v>53</v>
      </c>
      <c r="F28" s="74">
        <f t="shared" si="1"/>
        <v>529171.2</v>
      </c>
      <c r="G28" s="100"/>
      <c r="H28" s="97"/>
      <c r="I28" s="97"/>
      <c r="J28" s="118">
        <v>367480</v>
      </c>
      <c r="K28" s="117">
        <f t="shared" si="0"/>
        <v>440976</v>
      </c>
    </row>
    <row r="29" spans="1:11" ht="15.75">
      <c r="A29" s="87" t="s">
        <v>1266</v>
      </c>
      <c r="B29" s="71" t="s">
        <v>1180</v>
      </c>
      <c r="C29" s="78" t="s">
        <v>1181</v>
      </c>
      <c r="D29" s="71"/>
      <c r="E29" s="73">
        <v>111</v>
      </c>
      <c r="F29" s="74">
        <f t="shared" si="1"/>
        <v>1181160</v>
      </c>
      <c r="G29" s="100"/>
      <c r="H29" s="98"/>
      <c r="I29" s="97"/>
      <c r="J29" s="119">
        <v>820250</v>
      </c>
      <c r="K29" s="117">
        <f t="shared" si="0"/>
        <v>984300</v>
      </c>
    </row>
    <row r="30" spans="1:11" ht="15.75">
      <c r="A30" s="88" t="s">
        <v>1200</v>
      </c>
      <c r="B30" s="71"/>
      <c r="C30" s="78" t="s">
        <v>1178</v>
      </c>
      <c r="D30" s="71" t="s">
        <v>1190</v>
      </c>
      <c r="E30" s="73">
        <v>58</v>
      </c>
      <c r="F30" s="74">
        <f t="shared" si="1"/>
        <v>651988.7999999999</v>
      </c>
      <c r="G30" s="100"/>
      <c r="H30" s="97"/>
      <c r="I30" s="97"/>
      <c r="J30" s="118">
        <v>452770</v>
      </c>
      <c r="K30" s="117">
        <f t="shared" si="0"/>
        <v>543324</v>
      </c>
    </row>
    <row r="31" spans="1:11" ht="15.75">
      <c r="A31" s="88" t="s">
        <v>1202</v>
      </c>
      <c r="B31" s="71"/>
      <c r="C31" s="78" t="s">
        <v>1178</v>
      </c>
      <c r="D31" s="71" t="s">
        <v>1204</v>
      </c>
      <c r="E31" s="73">
        <v>53</v>
      </c>
      <c r="F31" s="74">
        <f t="shared" si="1"/>
        <v>529171.2</v>
      </c>
      <c r="G31" s="100"/>
      <c r="H31" s="97"/>
      <c r="I31" s="97"/>
      <c r="J31" s="118">
        <v>367480</v>
      </c>
      <c r="K31" s="117">
        <f t="shared" si="0"/>
        <v>440976</v>
      </c>
    </row>
    <row r="32" spans="1:11" ht="45">
      <c r="A32" s="87" t="s">
        <v>1267</v>
      </c>
      <c r="B32" s="71" t="s">
        <v>1205</v>
      </c>
      <c r="C32" s="78" t="s">
        <v>1181</v>
      </c>
      <c r="D32" s="71" t="s">
        <v>1206</v>
      </c>
      <c r="E32" s="73">
        <v>90</v>
      </c>
      <c r="F32" s="74">
        <f t="shared" si="1"/>
        <v>992232</v>
      </c>
      <c r="G32" s="100"/>
      <c r="H32" s="98"/>
      <c r="I32" s="97"/>
      <c r="J32" s="119">
        <v>689050</v>
      </c>
      <c r="K32" s="117">
        <f t="shared" si="0"/>
        <v>826860</v>
      </c>
    </row>
    <row r="33" spans="1:11" ht="15.75">
      <c r="A33" s="87" t="s">
        <v>1268</v>
      </c>
      <c r="B33" s="71" t="s">
        <v>1180</v>
      </c>
      <c r="C33" s="78" t="s">
        <v>1181</v>
      </c>
      <c r="D33" s="71"/>
      <c r="E33" s="73">
        <v>58</v>
      </c>
      <c r="F33" s="74">
        <f t="shared" si="1"/>
        <v>627811.2</v>
      </c>
      <c r="G33" s="100"/>
      <c r="H33" s="98"/>
      <c r="I33" s="97"/>
      <c r="J33" s="119">
        <v>435980</v>
      </c>
      <c r="K33" s="117">
        <f t="shared" si="0"/>
        <v>523176</v>
      </c>
    </row>
    <row r="34" spans="1:11" ht="15.75">
      <c r="A34" s="88" t="s">
        <v>1200</v>
      </c>
      <c r="B34" s="71"/>
      <c r="C34" s="78" t="s">
        <v>1178</v>
      </c>
      <c r="D34" s="71" t="s">
        <v>1207</v>
      </c>
      <c r="E34" s="73">
        <v>29</v>
      </c>
      <c r="F34" s="74">
        <f t="shared" si="1"/>
        <v>310953.6</v>
      </c>
      <c r="G34" s="100"/>
      <c r="H34" s="97"/>
      <c r="I34" s="97"/>
      <c r="J34" s="118">
        <v>215940</v>
      </c>
      <c r="K34" s="117">
        <f t="shared" si="0"/>
        <v>259128</v>
      </c>
    </row>
    <row r="35" spans="1:11" ht="15.75">
      <c r="A35" s="88" t="s">
        <v>1202</v>
      </c>
      <c r="B35" s="71"/>
      <c r="C35" s="78" t="s">
        <v>1178</v>
      </c>
      <c r="D35" s="71" t="s">
        <v>1208</v>
      </c>
      <c r="E35" s="73">
        <v>29</v>
      </c>
      <c r="F35" s="74">
        <f t="shared" si="1"/>
        <v>316857.6</v>
      </c>
      <c r="G35" s="100"/>
      <c r="H35" s="97"/>
      <c r="I35" s="97"/>
      <c r="J35" s="118">
        <v>220040</v>
      </c>
      <c r="K35" s="117">
        <f t="shared" si="0"/>
        <v>264048</v>
      </c>
    </row>
    <row r="36" spans="1:11" ht="15.75">
      <c r="A36" s="87" t="s">
        <v>1269</v>
      </c>
      <c r="B36" s="71" t="s">
        <v>1205</v>
      </c>
      <c r="C36" s="78" t="s">
        <v>1181</v>
      </c>
      <c r="D36" s="71"/>
      <c r="E36" s="73">
        <v>50</v>
      </c>
      <c r="F36" s="74">
        <f t="shared" si="1"/>
        <v>584870.4</v>
      </c>
      <c r="G36" s="100"/>
      <c r="H36" s="97"/>
      <c r="I36" s="97"/>
      <c r="J36" s="118">
        <v>406160</v>
      </c>
      <c r="K36" s="117">
        <f aca="true" t="shared" si="2" ref="K36:K67">J36*1.2</f>
        <v>487392</v>
      </c>
    </row>
    <row r="37" spans="1:11" ht="15.75">
      <c r="A37" s="87" t="s">
        <v>1270</v>
      </c>
      <c r="B37" s="71" t="s">
        <v>1205</v>
      </c>
      <c r="C37" s="78" t="s">
        <v>1181</v>
      </c>
      <c r="D37" s="71"/>
      <c r="E37" s="73">
        <v>50</v>
      </c>
      <c r="F37" s="74">
        <f t="shared" si="1"/>
        <v>584870.4</v>
      </c>
      <c r="G37" s="100"/>
      <c r="H37" s="97"/>
      <c r="I37" s="97"/>
      <c r="J37" s="118">
        <v>406160</v>
      </c>
      <c r="K37" s="117">
        <f t="shared" si="2"/>
        <v>487392</v>
      </c>
    </row>
    <row r="38" spans="1:11" ht="15.75">
      <c r="A38" s="88" t="s">
        <v>1200</v>
      </c>
      <c r="B38" s="71"/>
      <c r="C38" s="78" t="s">
        <v>1178</v>
      </c>
      <c r="D38" s="79" t="s">
        <v>1209</v>
      </c>
      <c r="E38" s="73">
        <v>27</v>
      </c>
      <c r="F38" s="74">
        <f t="shared" si="1"/>
        <v>309499.2</v>
      </c>
      <c r="G38" s="100"/>
      <c r="H38" s="97"/>
      <c r="I38" s="97"/>
      <c r="J38" s="118">
        <v>214930</v>
      </c>
      <c r="K38" s="117">
        <f t="shared" si="2"/>
        <v>257916</v>
      </c>
    </row>
    <row r="39" spans="1:11" ht="15.75">
      <c r="A39" s="88" t="s">
        <v>1202</v>
      </c>
      <c r="B39" s="71"/>
      <c r="C39" s="78" t="s">
        <v>1178</v>
      </c>
      <c r="D39" s="79" t="s">
        <v>1210</v>
      </c>
      <c r="E39" s="73">
        <v>23</v>
      </c>
      <c r="F39" s="74">
        <f t="shared" si="1"/>
        <v>275371.2</v>
      </c>
      <c r="G39" s="100"/>
      <c r="H39" s="97"/>
      <c r="I39" s="97"/>
      <c r="J39" s="118">
        <v>191230</v>
      </c>
      <c r="K39" s="117">
        <f t="shared" si="2"/>
        <v>229476</v>
      </c>
    </row>
    <row r="40" spans="1:11" ht="30">
      <c r="A40" s="87" t="s">
        <v>1271</v>
      </c>
      <c r="B40" s="71" t="s">
        <v>1180</v>
      </c>
      <c r="C40" s="78" t="s">
        <v>1181</v>
      </c>
      <c r="D40" s="71"/>
      <c r="E40" s="73">
        <v>58</v>
      </c>
      <c r="F40" s="74">
        <f t="shared" si="1"/>
        <v>627811.2</v>
      </c>
      <c r="G40" s="100"/>
      <c r="H40" s="97"/>
      <c r="I40" s="97"/>
      <c r="J40" s="119">
        <v>435980</v>
      </c>
      <c r="K40" s="117">
        <f t="shared" si="2"/>
        <v>523176</v>
      </c>
    </row>
    <row r="41" spans="1:11" ht="15.75">
      <c r="A41" s="88" t="s">
        <v>1200</v>
      </c>
      <c r="B41" s="71"/>
      <c r="C41" s="78" t="s">
        <v>1178</v>
      </c>
      <c r="D41" s="71" t="s">
        <v>1207</v>
      </c>
      <c r="E41" s="73">
        <v>29</v>
      </c>
      <c r="F41" s="74">
        <f t="shared" si="1"/>
        <v>310953.6</v>
      </c>
      <c r="G41" s="100"/>
      <c r="H41" s="97"/>
      <c r="I41" s="97"/>
      <c r="J41" s="118">
        <v>215940</v>
      </c>
      <c r="K41" s="117">
        <f t="shared" si="2"/>
        <v>259128</v>
      </c>
    </row>
    <row r="42" spans="1:11" ht="15.75">
      <c r="A42" s="88" t="s">
        <v>1202</v>
      </c>
      <c r="B42" s="71"/>
      <c r="C42" s="78" t="s">
        <v>1178</v>
      </c>
      <c r="D42" s="71" t="s">
        <v>1208</v>
      </c>
      <c r="E42" s="73">
        <v>29</v>
      </c>
      <c r="F42" s="74">
        <f t="shared" si="1"/>
        <v>316857.6</v>
      </c>
      <c r="G42" s="100"/>
      <c r="H42" s="97"/>
      <c r="I42" s="97"/>
      <c r="J42" s="118">
        <v>220040</v>
      </c>
      <c r="K42" s="117">
        <f t="shared" si="2"/>
        <v>264048</v>
      </c>
    </row>
    <row r="43" spans="1:11" ht="15.75">
      <c r="A43" s="87" t="s">
        <v>1268</v>
      </c>
      <c r="B43" s="71" t="s">
        <v>1180</v>
      </c>
      <c r="C43" s="78" t="s">
        <v>1181</v>
      </c>
      <c r="D43" s="71"/>
      <c r="E43" s="73">
        <v>58</v>
      </c>
      <c r="F43" s="74">
        <f t="shared" si="1"/>
        <v>627811.2</v>
      </c>
      <c r="G43" s="100"/>
      <c r="H43" s="98"/>
      <c r="I43" s="97"/>
      <c r="J43" s="119">
        <v>435980</v>
      </c>
      <c r="K43" s="117">
        <f t="shared" si="2"/>
        <v>523176</v>
      </c>
    </row>
    <row r="44" spans="1:11" ht="15.75">
      <c r="A44" s="88" t="s">
        <v>1200</v>
      </c>
      <c r="B44" s="71"/>
      <c r="C44" s="78" t="s">
        <v>1178</v>
      </c>
      <c r="D44" s="71" t="s">
        <v>1207</v>
      </c>
      <c r="E44" s="73">
        <v>29</v>
      </c>
      <c r="F44" s="74">
        <f t="shared" si="1"/>
        <v>310953.6</v>
      </c>
      <c r="G44" s="100"/>
      <c r="H44" s="97"/>
      <c r="I44" s="97"/>
      <c r="J44" s="118">
        <v>215940</v>
      </c>
      <c r="K44" s="117">
        <f t="shared" si="2"/>
        <v>259128</v>
      </c>
    </row>
    <row r="45" spans="1:11" ht="15.75">
      <c r="A45" s="88" t="s">
        <v>1202</v>
      </c>
      <c r="B45" s="71"/>
      <c r="C45" s="78" t="s">
        <v>1178</v>
      </c>
      <c r="D45" s="71" t="s">
        <v>1208</v>
      </c>
      <c r="E45" s="73">
        <v>29</v>
      </c>
      <c r="F45" s="74">
        <f t="shared" si="1"/>
        <v>316857.6</v>
      </c>
      <c r="G45" s="100"/>
      <c r="H45" s="97"/>
      <c r="I45" s="97"/>
      <c r="J45" s="118">
        <v>220040</v>
      </c>
      <c r="K45" s="117">
        <f t="shared" si="2"/>
        <v>264048</v>
      </c>
    </row>
    <row r="46" spans="1:11" ht="29.25">
      <c r="A46" s="87" t="s">
        <v>1272</v>
      </c>
      <c r="B46" s="71" t="s">
        <v>1180</v>
      </c>
      <c r="C46" s="78" t="s">
        <v>1181</v>
      </c>
      <c r="D46" s="71"/>
      <c r="E46" s="73">
        <v>72</v>
      </c>
      <c r="F46" s="74">
        <f t="shared" si="1"/>
        <v>823651.2</v>
      </c>
      <c r="G46" s="100"/>
      <c r="H46" s="98"/>
      <c r="I46" s="97"/>
      <c r="J46" s="119">
        <v>571980</v>
      </c>
      <c r="K46" s="117">
        <f t="shared" si="2"/>
        <v>686376</v>
      </c>
    </row>
    <row r="47" spans="1:11" ht="15.75">
      <c r="A47" s="88" t="s">
        <v>1200</v>
      </c>
      <c r="B47" s="71"/>
      <c r="C47" s="78" t="s">
        <v>1178</v>
      </c>
      <c r="D47" s="71" t="s">
        <v>1211</v>
      </c>
      <c r="E47" s="73">
        <v>36</v>
      </c>
      <c r="F47" s="74">
        <f t="shared" si="1"/>
        <v>456897.6</v>
      </c>
      <c r="G47" s="100"/>
      <c r="H47" s="97"/>
      <c r="I47" s="97"/>
      <c r="J47" s="118">
        <v>317290</v>
      </c>
      <c r="K47" s="117">
        <f t="shared" si="2"/>
        <v>380748</v>
      </c>
    </row>
    <row r="48" spans="1:11" ht="15.75">
      <c r="A48" s="88" t="s">
        <v>1202</v>
      </c>
      <c r="B48" s="71"/>
      <c r="C48" s="78" t="s">
        <v>1178</v>
      </c>
      <c r="D48" s="71" t="s">
        <v>1212</v>
      </c>
      <c r="E48" s="73">
        <v>36</v>
      </c>
      <c r="F48" s="74">
        <f t="shared" si="1"/>
        <v>366753.6</v>
      </c>
      <c r="G48" s="100"/>
      <c r="H48" s="97"/>
      <c r="I48" s="97"/>
      <c r="J48" s="118">
        <v>254690</v>
      </c>
      <c r="K48" s="117">
        <f t="shared" si="2"/>
        <v>305628</v>
      </c>
    </row>
    <row r="49" spans="1:11" ht="29.25">
      <c r="A49" s="87" t="s">
        <v>1273</v>
      </c>
      <c r="B49" s="71" t="s">
        <v>1180</v>
      </c>
      <c r="C49" s="78" t="s">
        <v>1181</v>
      </c>
      <c r="D49" s="71"/>
      <c r="E49" s="73">
        <v>64</v>
      </c>
      <c r="F49" s="74">
        <f t="shared" si="1"/>
        <v>731232</v>
      </c>
      <c r="G49" s="100"/>
      <c r="H49" s="98"/>
      <c r="I49" s="97"/>
      <c r="J49" s="119">
        <v>507800</v>
      </c>
      <c r="K49" s="117">
        <f t="shared" si="2"/>
        <v>609360</v>
      </c>
    </row>
    <row r="50" spans="1:11" ht="15.75">
      <c r="A50" s="88" t="s">
        <v>1200</v>
      </c>
      <c r="B50" s="71"/>
      <c r="C50" s="78" t="s">
        <v>1178</v>
      </c>
      <c r="D50" s="71" t="s">
        <v>1211</v>
      </c>
      <c r="E50" s="73">
        <v>34</v>
      </c>
      <c r="F50" s="74">
        <f t="shared" si="1"/>
        <v>363297.6</v>
      </c>
      <c r="G50" s="100"/>
      <c r="H50" s="97"/>
      <c r="I50" s="97"/>
      <c r="J50" s="118">
        <v>252290</v>
      </c>
      <c r="K50" s="117">
        <f t="shared" si="2"/>
        <v>302748</v>
      </c>
    </row>
    <row r="51" spans="1:11" ht="15.75">
      <c r="A51" s="88" t="s">
        <v>1202</v>
      </c>
      <c r="B51" s="71"/>
      <c r="C51" s="78" t="s">
        <v>1178</v>
      </c>
      <c r="D51" s="71" t="s">
        <v>1213</v>
      </c>
      <c r="E51" s="73">
        <v>30</v>
      </c>
      <c r="F51" s="74">
        <f t="shared" si="1"/>
        <v>367934.39999999997</v>
      </c>
      <c r="G51" s="100"/>
      <c r="H51" s="97"/>
      <c r="I51" s="97"/>
      <c r="J51" s="118">
        <v>255510</v>
      </c>
      <c r="K51" s="117">
        <f t="shared" si="2"/>
        <v>306612</v>
      </c>
    </row>
    <row r="52" spans="1:11" ht="15.75">
      <c r="A52" s="87" t="s">
        <v>1274</v>
      </c>
      <c r="B52" s="71" t="s">
        <v>1180</v>
      </c>
      <c r="C52" s="78" t="s">
        <v>1181</v>
      </c>
      <c r="D52" s="71"/>
      <c r="E52" s="73">
        <v>79</v>
      </c>
      <c r="F52" s="74">
        <f t="shared" si="1"/>
        <v>795182.4</v>
      </c>
      <c r="G52" s="100"/>
      <c r="H52" s="98"/>
      <c r="I52" s="97"/>
      <c r="J52" s="119">
        <v>552210</v>
      </c>
      <c r="K52" s="117">
        <f t="shared" si="2"/>
        <v>662652</v>
      </c>
    </row>
    <row r="53" spans="1:11" ht="15.75">
      <c r="A53" s="88" t="s">
        <v>1214</v>
      </c>
      <c r="B53" s="71"/>
      <c r="C53" s="78" t="s">
        <v>1178</v>
      </c>
      <c r="D53" s="71" t="s">
        <v>1211</v>
      </c>
      <c r="E53" s="73">
        <v>43</v>
      </c>
      <c r="F53" s="74">
        <f t="shared" si="1"/>
        <v>428428.8</v>
      </c>
      <c r="G53" s="100"/>
      <c r="H53" s="97"/>
      <c r="I53" s="97"/>
      <c r="J53" s="118">
        <v>297520</v>
      </c>
      <c r="K53" s="117">
        <f t="shared" si="2"/>
        <v>357024</v>
      </c>
    </row>
    <row r="54" spans="1:11" ht="15.75">
      <c r="A54" s="88" t="s">
        <v>1215</v>
      </c>
      <c r="B54" s="71"/>
      <c r="C54" s="78" t="s">
        <v>1178</v>
      </c>
      <c r="D54" s="71" t="s">
        <v>1212</v>
      </c>
      <c r="E54" s="73">
        <v>36</v>
      </c>
      <c r="F54" s="74">
        <f t="shared" si="1"/>
        <v>366753.6</v>
      </c>
      <c r="G54" s="100"/>
      <c r="H54" s="97"/>
      <c r="I54" s="97"/>
      <c r="J54" s="118">
        <v>254690</v>
      </c>
      <c r="K54" s="117">
        <f t="shared" si="2"/>
        <v>305628</v>
      </c>
    </row>
    <row r="55" spans="1:11" ht="29.25">
      <c r="A55" s="87" t="s">
        <v>1275</v>
      </c>
      <c r="B55" s="71" t="s">
        <v>1180</v>
      </c>
      <c r="C55" s="78" t="s">
        <v>1181</v>
      </c>
      <c r="D55" s="71"/>
      <c r="E55" s="73">
        <v>81</v>
      </c>
      <c r="F55" s="74">
        <f t="shared" si="1"/>
        <v>890740.7999999999</v>
      </c>
      <c r="G55" s="100"/>
      <c r="H55" s="98"/>
      <c r="I55" s="97"/>
      <c r="J55" s="119">
        <v>618570</v>
      </c>
      <c r="K55" s="117">
        <f t="shared" si="2"/>
        <v>742284</v>
      </c>
    </row>
    <row r="56" spans="1:11" ht="15.75">
      <c r="A56" s="88" t="s">
        <v>1216</v>
      </c>
      <c r="B56" s="71"/>
      <c r="C56" s="78" t="s">
        <v>1178</v>
      </c>
      <c r="D56" s="71" t="s">
        <v>1211</v>
      </c>
      <c r="E56" s="73">
        <v>45</v>
      </c>
      <c r="F56" s="74">
        <f t="shared" si="1"/>
        <v>523987.19999999995</v>
      </c>
      <c r="G56" s="100"/>
      <c r="H56" s="97"/>
      <c r="I56" s="97"/>
      <c r="J56" s="118">
        <v>363880</v>
      </c>
      <c r="K56" s="117">
        <f t="shared" si="2"/>
        <v>436656</v>
      </c>
    </row>
    <row r="57" spans="1:11" ht="15.75">
      <c r="A57" s="88" t="s">
        <v>1217</v>
      </c>
      <c r="B57" s="71"/>
      <c r="C57" s="78" t="s">
        <v>1178</v>
      </c>
      <c r="D57" s="71" t="s">
        <v>1212</v>
      </c>
      <c r="E57" s="73">
        <v>36</v>
      </c>
      <c r="F57" s="74">
        <f t="shared" si="1"/>
        <v>366753.6</v>
      </c>
      <c r="G57" s="100"/>
      <c r="H57" s="97"/>
      <c r="I57" s="97"/>
      <c r="J57" s="118">
        <v>254690</v>
      </c>
      <c r="K57" s="117">
        <f t="shared" si="2"/>
        <v>305628</v>
      </c>
    </row>
    <row r="58" spans="1:11" ht="29.25">
      <c r="A58" s="87" t="s">
        <v>1276</v>
      </c>
      <c r="B58" s="71" t="s">
        <v>1180</v>
      </c>
      <c r="C58" s="78" t="s">
        <v>1181</v>
      </c>
      <c r="D58" s="71"/>
      <c r="E58" s="73">
        <v>48</v>
      </c>
      <c r="F58" s="74">
        <f t="shared" si="1"/>
        <v>518688</v>
      </c>
      <c r="G58" s="100"/>
      <c r="H58" s="98"/>
      <c r="I58" s="97"/>
      <c r="J58" s="119">
        <v>360200</v>
      </c>
      <c r="K58" s="117">
        <f t="shared" si="2"/>
        <v>432240</v>
      </c>
    </row>
    <row r="59" spans="1:11" ht="15.75">
      <c r="A59" s="88" t="s">
        <v>1214</v>
      </c>
      <c r="B59" s="71"/>
      <c r="C59" s="78" t="s">
        <v>1178</v>
      </c>
      <c r="D59" s="71" t="s">
        <v>1218</v>
      </c>
      <c r="E59" s="73">
        <v>28</v>
      </c>
      <c r="F59" s="74">
        <f t="shared" si="1"/>
        <v>312249.6</v>
      </c>
      <c r="G59" s="100"/>
      <c r="H59" s="97"/>
      <c r="I59" s="97"/>
      <c r="J59" s="118">
        <v>216840</v>
      </c>
      <c r="K59" s="117">
        <f t="shared" si="2"/>
        <v>260208</v>
      </c>
    </row>
    <row r="60" spans="1:11" ht="15.75">
      <c r="A60" s="88" t="s">
        <v>1215</v>
      </c>
      <c r="B60" s="71"/>
      <c r="C60" s="78" t="s">
        <v>1178</v>
      </c>
      <c r="D60" s="71" t="s">
        <v>1219</v>
      </c>
      <c r="E60" s="73">
        <v>20</v>
      </c>
      <c r="F60" s="74">
        <f t="shared" si="1"/>
        <v>206438.4</v>
      </c>
      <c r="G60" s="100"/>
      <c r="H60" s="97"/>
      <c r="I60" s="97"/>
      <c r="J60" s="118">
        <v>143360</v>
      </c>
      <c r="K60" s="117">
        <f t="shared" si="2"/>
        <v>172032</v>
      </c>
    </row>
    <row r="61" spans="1:11" ht="29.25">
      <c r="A61" s="87" t="s">
        <v>1277</v>
      </c>
      <c r="B61" s="71" t="s">
        <v>1180</v>
      </c>
      <c r="C61" s="78" t="s">
        <v>1181</v>
      </c>
      <c r="D61" s="71"/>
      <c r="E61" s="73">
        <v>46</v>
      </c>
      <c r="F61" s="74">
        <f t="shared" si="1"/>
        <v>503496</v>
      </c>
      <c r="G61" s="100"/>
      <c r="H61" s="98"/>
      <c r="I61" s="97"/>
      <c r="J61" s="119">
        <v>349650</v>
      </c>
      <c r="K61" s="117">
        <f t="shared" si="2"/>
        <v>419580</v>
      </c>
    </row>
    <row r="62" spans="1:11" ht="15.75">
      <c r="A62" s="88" t="s">
        <v>1214</v>
      </c>
      <c r="B62" s="71"/>
      <c r="C62" s="78" t="s">
        <v>1178</v>
      </c>
      <c r="D62" s="71" t="s">
        <v>1218</v>
      </c>
      <c r="E62" s="73">
        <v>26</v>
      </c>
      <c r="F62" s="74">
        <f t="shared" si="1"/>
        <v>297057.6</v>
      </c>
      <c r="G62" s="100"/>
      <c r="H62" s="97"/>
      <c r="I62" s="97"/>
      <c r="J62" s="118">
        <v>206290</v>
      </c>
      <c r="K62" s="117">
        <f t="shared" si="2"/>
        <v>247548</v>
      </c>
    </row>
    <row r="63" spans="1:11" ht="15.75">
      <c r="A63" s="88" t="s">
        <v>1215</v>
      </c>
      <c r="B63" s="71"/>
      <c r="C63" s="78" t="s">
        <v>1178</v>
      </c>
      <c r="D63" s="71" t="s">
        <v>1219</v>
      </c>
      <c r="E63" s="73">
        <v>20</v>
      </c>
      <c r="F63" s="74">
        <f t="shared" si="1"/>
        <v>206438.4</v>
      </c>
      <c r="G63" s="100"/>
      <c r="H63" s="97"/>
      <c r="I63" s="97"/>
      <c r="J63" s="118">
        <v>143360</v>
      </c>
      <c r="K63" s="117">
        <f t="shared" si="2"/>
        <v>172032</v>
      </c>
    </row>
    <row r="64" spans="1:11" ht="15.75">
      <c r="A64" s="87" t="s">
        <v>1278</v>
      </c>
      <c r="B64" s="71" t="s">
        <v>1180</v>
      </c>
      <c r="C64" s="78" t="s">
        <v>1181</v>
      </c>
      <c r="D64" s="71"/>
      <c r="E64" s="73">
        <v>11</v>
      </c>
      <c r="F64" s="74">
        <f t="shared" si="1"/>
        <v>199008</v>
      </c>
      <c r="G64" s="100"/>
      <c r="H64" s="97"/>
      <c r="I64" s="97"/>
      <c r="J64" s="119">
        <v>138200</v>
      </c>
      <c r="K64" s="117">
        <f t="shared" si="2"/>
        <v>165840</v>
      </c>
    </row>
    <row r="65" spans="1:11" ht="15.75">
      <c r="A65" s="88" t="s">
        <v>1214</v>
      </c>
      <c r="B65" s="71"/>
      <c r="C65" s="78" t="s">
        <v>1178</v>
      </c>
      <c r="D65" s="71" t="s">
        <v>1220</v>
      </c>
      <c r="E65" s="73">
        <v>6</v>
      </c>
      <c r="F65" s="74">
        <f t="shared" si="1"/>
        <v>105868.8</v>
      </c>
      <c r="G65" s="100"/>
      <c r="H65" s="97"/>
      <c r="I65" s="97"/>
      <c r="J65" s="119">
        <v>73520</v>
      </c>
      <c r="K65" s="117">
        <f t="shared" si="2"/>
        <v>88224</v>
      </c>
    </row>
    <row r="66" spans="1:11" ht="30">
      <c r="A66" s="88" t="s">
        <v>1215</v>
      </c>
      <c r="B66" s="71"/>
      <c r="C66" s="78" t="s">
        <v>1178</v>
      </c>
      <c r="D66" s="71" t="s">
        <v>1221</v>
      </c>
      <c r="E66" s="73">
        <v>5</v>
      </c>
      <c r="F66" s="74">
        <f t="shared" si="1"/>
        <v>93139.2</v>
      </c>
      <c r="G66" s="100"/>
      <c r="H66" s="97"/>
      <c r="I66" s="97"/>
      <c r="J66" s="119">
        <v>64680</v>
      </c>
      <c r="K66" s="117">
        <f t="shared" si="2"/>
        <v>77616</v>
      </c>
    </row>
    <row r="67" spans="1:11" ht="15.75">
      <c r="A67" s="91" t="s">
        <v>1279</v>
      </c>
      <c r="B67" s="71" t="s">
        <v>1222</v>
      </c>
      <c r="C67" s="80" t="s">
        <v>1181</v>
      </c>
      <c r="D67" s="71"/>
      <c r="E67" s="73">
        <v>124</v>
      </c>
      <c r="F67" s="74">
        <f t="shared" si="1"/>
        <v>1193025.5999999999</v>
      </c>
      <c r="G67" s="100"/>
      <c r="H67" s="97"/>
      <c r="I67" s="97"/>
      <c r="J67" s="118">
        <v>828490</v>
      </c>
      <c r="K67" s="117">
        <f t="shared" si="2"/>
        <v>994188</v>
      </c>
    </row>
    <row r="68" spans="1:11" ht="15.75">
      <c r="A68" s="91" t="s">
        <v>1223</v>
      </c>
      <c r="B68" s="71"/>
      <c r="C68" s="80" t="s">
        <v>1178</v>
      </c>
      <c r="D68" s="71" t="s">
        <v>1224</v>
      </c>
      <c r="E68" s="73">
        <v>53</v>
      </c>
      <c r="F68" s="74">
        <f t="shared" si="1"/>
        <v>523339.19999999995</v>
      </c>
      <c r="G68" s="100"/>
      <c r="H68" s="97"/>
      <c r="I68" s="97"/>
      <c r="J68" s="118">
        <v>363430</v>
      </c>
      <c r="K68" s="117">
        <f aca="true" t="shared" si="3" ref="K68:K88">J68*1.2</f>
        <v>436116</v>
      </c>
    </row>
    <row r="69" spans="1:11" ht="15.75">
      <c r="A69" s="91" t="s">
        <v>1225</v>
      </c>
      <c r="B69" s="71"/>
      <c r="C69" s="80" t="s">
        <v>1178</v>
      </c>
      <c r="D69" s="71" t="s">
        <v>1226</v>
      </c>
      <c r="E69" s="73">
        <v>71</v>
      </c>
      <c r="F69" s="74">
        <f aca="true" t="shared" si="4" ref="F69:F117">K69*1.2</f>
        <v>669686.4</v>
      </c>
      <c r="G69" s="100"/>
      <c r="H69" s="97"/>
      <c r="I69" s="97"/>
      <c r="J69" s="118">
        <v>465060</v>
      </c>
      <c r="K69" s="117">
        <f t="shared" si="3"/>
        <v>558072</v>
      </c>
    </row>
    <row r="70" spans="1:11" ht="15.75">
      <c r="A70" s="91" t="s">
        <v>1280</v>
      </c>
      <c r="B70" s="71" t="s">
        <v>1205</v>
      </c>
      <c r="C70" s="80" t="s">
        <v>1181</v>
      </c>
      <c r="D70" s="71"/>
      <c r="E70" s="73">
        <v>130</v>
      </c>
      <c r="F70" s="74">
        <f t="shared" si="4"/>
        <v>1241884.8</v>
      </c>
      <c r="G70" s="100"/>
      <c r="H70" s="97"/>
      <c r="I70" s="97"/>
      <c r="J70" s="118">
        <v>862420</v>
      </c>
      <c r="K70" s="117">
        <f t="shared" si="3"/>
        <v>1034904</v>
      </c>
    </row>
    <row r="71" spans="1:11" ht="15.75">
      <c r="A71" s="91" t="s">
        <v>1223</v>
      </c>
      <c r="B71" s="71"/>
      <c r="C71" s="80" t="s">
        <v>1178</v>
      </c>
      <c r="D71" s="71" t="s">
        <v>1224</v>
      </c>
      <c r="E71" s="73">
        <v>53</v>
      </c>
      <c r="F71" s="74">
        <f t="shared" si="4"/>
        <v>523339.19999999995</v>
      </c>
      <c r="G71" s="100"/>
      <c r="H71" s="97"/>
      <c r="I71" s="97"/>
      <c r="J71" s="118">
        <v>363430</v>
      </c>
      <c r="K71" s="117">
        <f t="shared" si="3"/>
        <v>436116</v>
      </c>
    </row>
    <row r="72" spans="1:11" ht="15.75">
      <c r="A72" s="91" t="s">
        <v>1225</v>
      </c>
      <c r="B72" s="71"/>
      <c r="C72" s="80" t="s">
        <v>1178</v>
      </c>
      <c r="D72" s="71" t="s">
        <v>1227</v>
      </c>
      <c r="E72" s="73">
        <v>77</v>
      </c>
      <c r="F72" s="74">
        <f t="shared" si="4"/>
        <v>718545.6</v>
      </c>
      <c r="G72" s="100"/>
      <c r="H72" s="97"/>
      <c r="I72" s="97"/>
      <c r="J72" s="118">
        <v>498990</v>
      </c>
      <c r="K72" s="117">
        <f t="shared" si="3"/>
        <v>598788</v>
      </c>
    </row>
    <row r="73" spans="1:11" ht="30">
      <c r="A73" s="91" t="s">
        <v>1281</v>
      </c>
      <c r="B73" s="71" t="s">
        <v>1180</v>
      </c>
      <c r="C73" s="80" t="s">
        <v>1181</v>
      </c>
      <c r="D73" s="71"/>
      <c r="E73" s="73">
        <v>116</v>
      </c>
      <c r="F73" s="74">
        <f t="shared" si="4"/>
        <v>1144987.2</v>
      </c>
      <c r="G73" s="100"/>
      <c r="H73" s="97"/>
      <c r="I73" s="97"/>
      <c r="J73" s="118">
        <v>795130</v>
      </c>
      <c r="K73" s="117">
        <f t="shared" si="3"/>
        <v>954156</v>
      </c>
    </row>
    <row r="74" spans="1:11" ht="15.75">
      <c r="A74" s="91" t="s">
        <v>1228</v>
      </c>
      <c r="B74" s="71"/>
      <c r="C74" s="80" t="s">
        <v>1178</v>
      </c>
      <c r="D74" s="71" t="s">
        <v>1229</v>
      </c>
      <c r="E74" s="73">
        <v>63</v>
      </c>
      <c r="F74" s="74">
        <f t="shared" si="4"/>
        <v>615816</v>
      </c>
      <c r="G74" s="100"/>
      <c r="H74" s="97"/>
      <c r="I74" s="97"/>
      <c r="J74" s="118">
        <v>427650</v>
      </c>
      <c r="K74" s="117">
        <f t="shared" si="3"/>
        <v>513180</v>
      </c>
    </row>
    <row r="75" spans="1:11" ht="15.75">
      <c r="A75" s="91" t="s">
        <v>1230</v>
      </c>
      <c r="B75" s="71"/>
      <c r="C75" s="80" t="s">
        <v>1178</v>
      </c>
      <c r="D75" s="71" t="s">
        <v>1231</v>
      </c>
      <c r="E75" s="73">
        <v>53</v>
      </c>
      <c r="F75" s="74">
        <f t="shared" si="4"/>
        <v>529171.2</v>
      </c>
      <c r="G75" s="100"/>
      <c r="H75" s="97"/>
      <c r="I75" s="97"/>
      <c r="J75" s="118">
        <v>367480</v>
      </c>
      <c r="K75" s="117">
        <f t="shared" si="3"/>
        <v>440976</v>
      </c>
    </row>
    <row r="76" spans="1:11" ht="15.75">
      <c r="A76" s="91" t="s">
        <v>1282</v>
      </c>
      <c r="B76" s="71" t="s">
        <v>1205</v>
      </c>
      <c r="C76" s="80" t="s">
        <v>1181</v>
      </c>
      <c r="D76" s="71"/>
      <c r="E76" s="73">
        <v>35</v>
      </c>
      <c r="F76" s="74">
        <f t="shared" si="4"/>
        <v>442195.2</v>
      </c>
      <c r="G76" s="100"/>
      <c r="H76" s="97"/>
      <c r="I76" s="97"/>
      <c r="J76" s="118">
        <v>307080</v>
      </c>
      <c r="K76" s="117">
        <f t="shared" si="3"/>
        <v>368496</v>
      </c>
    </row>
    <row r="77" spans="1:11" ht="15.75">
      <c r="A77" s="91" t="s">
        <v>1228</v>
      </c>
      <c r="B77" s="71"/>
      <c r="C77" s="80" t="s">
        <v>1178</v>
      </c>
      <c r="D77" s="71" t="s">
        <v>1232</v>
      </c>
      <c r="E77" s="73">
        <v>17</v>
      </c>
      <c r="F77" s="74">
        <f t="shared" si="4"/>
        <v>219124.8</v>
      </c>
      <c r="G77" s="100"/>
      <c r="H77" s="97"/>
      <c r="I77" s="97"/>
      <c r="J77" s="118">
        <v>152170</v>
      </c>
      <c r="K77" s="117">
        <f t="shared" si="3"/>
        <v>182604</v>
      </c>
    </row>
    <row r="78" spans="1:11" ht="15.75">
      <c r="A78" s="91" t="s">
        <v>1230</v>
      </c>
      <c r="B78" s="71"/>
      <c r="C78" s="80" t="s">
        <v>1178</v>
      </c>
      <c r="D78" s="71" t="s">
        <v>1233</v>
      </c>
      <c r="E78" s="73">
        <v>18</v>
      </c>
      <c r="F78" s="74">
        <f t="shared" si="4"/>
        <v>223070.4</v>
      </c>
      <c r="G78" s="100"/>
      <c r="H78" s="97"/>
      <c r="I78" s="97"/>
      <c r="J78" s="118">
        <v>154910</v>
      </c>
      <c r="K78" s="117">
        <f t="shared" si="3"/>
        <v>185892</v>
      </c>
    </row>
    <row r="79" spans="1:11" ht="15.75">
      <c r="A79" s="91" t="s">
        <v>1283</v>
      </c>
      <c r="B79" s="71" t="s">
        <v>1222</v>
      </c>
      <c r="C79" s="80" t="s">
        <v>1181</v>
      </c>
      <c r="D79" s="71"/>
      <c r="E79" s="73">
        <v>64</v>
      </c>
      <c r="F79" s="74">
        <f t="shared" si="4"/>
        <v>692496</v>
      </c>
      <c r="G79" s="100"/>
      <c r="H79" s="97"/>
      <c r="I79" s="97"/>
      <c r="J79" s="118">
        <v>480900</v>
      </c>
      <c r="K79" s="117">
        <f t="shared" si="3"/>
        <v>577080</v>
      </c>
    </row>
    <row r="80" spans="1:11" ht="15.75">
      <c r="A80" s="91" t="s">
        <v>1234</v>
      </c>
      <c r="B80" s="71"/>
      <c r="C80" s="80" t="s">
        <v>1178</v>
      </c>
      <c r="D80" s="71" t="s">
        <v>1235</v>
      </c>
      <c r="E80" s="73">
        <v>29</v>
      </c>
      <c r="F80" s="74">
        <f t="shared" si="4"/>
        <v>333129.6</v>
      </c>
      <c r="G80" s="100"/>
      <c r="H80" s="97"/>
      <c r="I80" s="97"/>
      <c r="J80" s="118">
        <v>231340</v>
      </c>
      <c r="K80" s="117">
        <f t="shared" si="3"/>
        <v>277608</v>
      </c>
    </row>
    <row r="81" spans="1:11" ht="15.75">
      <c r="A81" s="91" t="s">
        <v>1236</v>
      </c>
      <c r="B81" s="71"/>
      <c r="C81" s="80" t="s">
        <v>1178</v>
      </c>
      <c r="D81" s="71" t="s">
        <v>1237</v>
      </c>
      <c r="E81" s="73">
        <v>35</v>
      </c>
      <c r="F81" s="74">
        <f t="shared" si="4"/>
        <v>359366.39999999997</v>
      </c>
      <c r="G81" s="100"/>
      <c r="H81" s="97"/>
      <c r="I81" s="97"/>
      <c r="J81" s="118">
        <v>249560</v>
      </c>
      <c r="K81" s="117">
        <f t="shared" si="3"/>
        <v>299472</v>
      </c>
    </row>
    <row r="82" spans="1:11" ht="30">
      <c r="A82" s="91" t="s">
        <v>1284</v>
      </c>
      <c r="B82" s="71" t="s">
        <v>1205</v>
      </c>
      <c r="C82" s="80" t="s">
        <v>1181</v>
      </c>
      <c r="D82" s="71" t="s">
        <v>1238</v>
      </c>
      <c r="E82" s="73">
        <v>143</v>
      </c>
      <c r="F82" s="74">
        <f t="shared" si="4"/>
        <v>1644148.8</v>
      </c>
      <c r="G82" s="100"/>
      <c r="H82" s="97"/>
      <c r="I82" s="97"/>
      <c r="J82" s="118">
        <v>1141770</v>
      </c>
      <c r="K82" s="117">
        <f t="shared" si="3"/>
        <v>1370124</v>
      </c>
    </row>
    <row r="83" spans="1:11" ht="15.75">
      <c r="A83" s="91" t="s">
        <v>1234</v>
      </c>
      <c r="B83" s="71"/>
      <c r="C83" s="80" t="s">
        <v>1178</v>
      </c>
      <c r="D83" s="71" t="s">
        <v>1239</v>
      </c>
      <c r="E83" s="73">
        <v>53</v>
      </c>
      <c r="F83" s="74">
        <f t="shared" si="4"/>
        <v>523339.19999999995</v>
      </c>
      <c r="G83" s="100"/>
      <c r="H83" s="97"/>
      <c r="I83" s="97"/>
      <c r="J83" s="118">
        <v>363430</v>
      </c>
      <c r="K83" s="117">
        <f t="shared" si="3"/>
        <v>436116</v>
      </c>
    </row>
    <row r="84" spans="1:11" ht="15.75">
      <c r="A84" s="91" t="s">
        <v>1236</v>
      </c>
      <c r="B84" s="71"/>
      <c r="C84" s="80" t="s">
        <v>1178</v>
      </c>
      <c r="D84" s="71" t="s">
        <v>1240</v>
      </c>
      <c r="E84" s="73">
        <v>90</v>
      </c>
      <c r="F84" s="74">
        <f t="shared" si="4"/>
        <v>1120809.5999999999</v>
      </c>
      <c r="G84" s="100"/>
      <c r="H84" s="97"/>
      <c r="I84" s="97"/>
      <c r="J84" s="118">
        <v>778340</v>
      </c>
      <c r="K84" s="117">
        <f t="shared" si="3"/>
        <v>934008</v>
      </c>
    </row>
    <row r="85" spans="1:11" ht="15.75">
      <c r="A85" s="91" t="s">
        <v>1285</v>
      </c>
      <c r="B85" s="71" t="s">
        <v>1205</v>
      </c>
      <c r="C85" s="80" t="s">
        <v>1181</v>
      </c>
      <c r="D85" s="71"/>
      <c r="E85" s="73">
        <v>134</v>
      </c>
      <c r="F85" s="74">
        <f t="shared" si="4"/>
        <v>1729972.8</v>
      </c>
      <c r="G85" s="100"/>
      <c r="H85" s="97"/>
      <c r="I85" s="97"/>
      <c r="J85" s="118">
        <v>1201370</v>
      </c>
      <c r="K85" s="117">
        <f t="shared" si="3"/>
        <v>1441644</v>
      </c>
    </row>
    <row r="86" spans="1:11" ht="15.75">
      <c r="A86" s="91" t="s">
        <v>1234</v>
      </c>
      <c r="B86" s="71"/>
      <c r="C86" s="80" t="s">
        <v>1178</v>
      </c>
      <c r="D86" s="71"/>
      <c r="E86" s="73">
        <v>53</v>
      </c>
      <c r="F86" s="74">
        <f t="shared" si="4"/>
        <v>629769.6</v>
      </c>
      <c r="G86" s="100"/>
      <c r="H86" s="97"/>
      <c r="I86" s="97"/>
      <c r="J86" s="118">
        <v>437340</v>
      </c>
      <c r="K86" s="117">
        <f t="shared" si="3"/>
        <v>524808</v>
      </c>
    </row>
    <row r="87" spans="1:11" ht="15.75">
      <c r="A87" s="91" t="s">
        <v>1236</v>
      </c>
      <c r="B87" s="71"/>
      <c r="C87" s="80" t="s">
        <v>1178</v>
      </c>
      <c r="D87" s="71"/>
      <c r="E87" s="73">
        <v>81</v>
      </c>
      <c r="F87" s="74">
        <f t="shared" si="4"/>
        <v>1100203.2</v>
      </c>
      <c r="G87" s="100"/>
      <c r="H87" s="97"/>
      <c r="I87" s="97"/>
      <c r="J87" s="118">
        <v>764030</v>
      </c>
      <c r="K87" s="117">
        <f t="shared" si="3"/>
        <v>916836</v>
      </c>
    </row>
    <row r="88" spans="1:11" ht="30">
      <c r="A88" s="91" t="s">
        <v>1286</v>
      </c>
      <c r="B88" s="79" t="s">
        <v>1196</v>
      </c>
      <c r="C88" s="80" t="s">
        <v>1181</v>
      </c>
      <c r="D88" s="71"/>
      <c r="E88" s="73">
        <v>148</v>
      </c>
      <c r="F88" s="74">
        <f t="shared" si="4"/>
        <v>1644048</v>
      </c>
      <c r="G88" s="100"/>
      <c r="H88" s="97"/>
      <c r="I88" s="97"/>
      <c r="J88" s="118">
        <v>1141700</v>
      </c>
      <c r="K88" s="117">
        <f t="shared" si="3"/>
        <v>1370040</v>
      </c>
    </row>
    <row r="89" spans="1:11" ht="15.75">
      <c r="A89" s="91" t="s">
        <v>1234</v>
      </c>
      <c r="B89" s="71"/>
      <c r="C89" s="80" t="s">
        <v>1178</v>
      </c>
      <c r="D89" s="71" t="s">
        <v>1241</v>
      </c>
      <c r="E89" s="73">
        <v>63</v>
      </c>
      <c r="F89" s="74">
        <f t="shared" si="4"/>
        <v>0</v>
      </c>
      <c r="G89" s="100"/>
      <c r="H89" s="97"/>
      <c r="I89" s="97"/>
      <c r="J89" s="118"/>
      <c r="K89" s="117"/>
    </row>
    <row r="90" spans="1:11" ht="15.75">
      <c r="A90" s="91" t="s">
        <v>1236</v>
      </c>
      <c r="B90" s="71"/>
      <c r="C90" s="80" t="s">
        <v>1178</v>
      </c>
      <c r="D90" s="71" t="s">
        <v>1242</v>
      </c>
      <c r="E90" s="73">
        <v>85</v>
      </c>
      <c r="F90" s="74">
        <f t="shared" si="4"/>
        <v>0</v>
      </c>
      <c r="G90" s="100"/>
      <c r="H90" s="97"/>
      <c r="I90" s="97"/>
      <c r="J90" s="118"/>
      <c r="K90" s="117"/>
    </row>
    <row r="91" spans="1:11" ht="15.75">
      <c r="A91" s="91" t="s">
        <v>1287</v>
      </c>
      <c r="B91" s="71" t="s">
        <v>1196</v>
      </c>
      <c r="C91" s="80" t="s">
        <v>1181</v>
      </c>
      <c r="D91" s="71" t="s">
        <v>1243</v>
      </c>
      <c r="E91" s="73">
        <f>SUM(E92:E93)</f>
        <v>161</v>
      </c>
      <c r="F91" s="74">
        <f t="shared" si="4"/>
        <v>2360376</v>
      </c>
      <c r="G91" s="100"/>
      <c r="H91" s="97"/>
      <c r="I91" s="97"/>
      <c r="J91" s="118">
        <v>1639150</v>
      </c>
      <c r="K91" s="117">
        <f aca="true" t="shared" si="5" ref="K91:K117">J91*1.2</f>
        <v>1966980</v>
      </c>
    </row>
    <row r="92" spans="1:11" ht="15.75">
      <c r="A92" s="91" t="s">
        <v>1244</v>
      </c>
      <c r="B92" s="71"/>
      <c r="C92" s="80" t="s">
        <v>1178</v>
      </c>
      <c r="D92" s="71" t="s">
        <v>1245</v>
      </c>
      <c r="E92" s="73">
        <v>75</v>
      </c>
      <c r="F92" s="74">
        <f t="shared" si="4"/>
        <v>799243.2</v>
      </c>
      <c r="G92" s="100"/>
      <c r="H92" s="97"/>
      <c r="I92" s="97"/>
      <c r="J92" s="118">
        <v>555030</v>
      </c>
      <c r="K92" s="117">
        <f t="shared" si="5"/>
        <v>666036</v>
      </c>
    </row>
    <row r="93" spans="1:11" ht="15.75">
      <c r="A93" s="91" t="s">
        <v>1246</v>
      </c>
      <c r="B93" s="71"/>
      <c r="C93" s="80" t="s">
        <v>1178</v>
      </c>
      <c r="D93" s="71" t="s">
        <v>1247</v>
      </c>
      <c r="E93" s="73">
        <v>86</v>
      </c>
      <c r="F93" s="74">
        <f t="shared" si="4"/>
        <v>1027310.3999999999</v>
      </c>
      <c r="G93" s="100"/>
      <c r="H93" s="97"/>
      <c r="I93" s="97"/>
      <c r="J93" s="118">
        <v>713410</v>
      </c>
      <c r="K93" s="117">
        <f t="shared" si="5"/>
        <v>856092</v>
      </c>
    </row>
    <row r="94" spans="1:11" ht="15.75">
      <c r="A94" s="91" t="s">
        <v>1248</v>
      </c>
      <c r="B94" s="71"/>
      <c r="C94" s="80" t="s">
        <v>1178</v>
      </c>
      <c r="D94" s="71" t="s">
        <v>1249</v>
      </c>
      <c r="E94" s="73">
        <v>50</v>
      </c>
      <c r="F94" s="74">
        <f t="shared" si="4"/>
        <v>533822.4</v>
      </c>
      <c r="G94" s="100"/>
      <c r="H94" s="97"/>
      <c r="I94" s="97"/>
      <c r="J94" s="118">
        <v>370710</v>
      </c>
      <c r="K94" s="117">
        <f t="shared" si="5"/>
        <v>444852</v>
      </c>
    </row>
    <row r="95" spans="1:11" ht="15.75">
      <c r="A95" s="91" t="s">
        <v>1288</v>
      </c>
      <c r="B95" s="71" t="s">
        <v>1205</v>
      </c>
      <c r="C95" s="80" t="s">
        <v>1178</v>
      </c>
      <c r="D95" s="71" t="s">
        <v>1250</v>
      </c>
      <c r="E95" s="73">
        <v>4.5</v>
      </c>
      <c r="F95" s="74">
        <f t="shared" si="4"/>
        <v>86774.4</v>
      </c>
      <c r="G95" s="100"/>
      <c r="H95" s="97"/>
      <c r="I95" s="97"/>
      <c r="J95" s="118">
        <v>60260</v>
      </c>
      <c r="K95" s="117">
        <f t="shared" si="5"/>
        <v>72312</v>
      </c>
    </row>
    <row r="96" spans="1:11" ht="15.75">
      <c r="A96" s="91" t="s">
        <v>1251</v>
      </c>
      <c r="B96" s="71" t="s">
        <v>1205</v>
      </c>
      <c r="C96" s="80" t="s">
        <v>1178</v>
      </c>
      <c r="D96" s="71" t="s">
        <v>1252</v>
      </c>
      <c r="E96" s="73">
        <v>160</v>
      </c>
      <c r="F96" s="74">
        <f t="shared" si="4"/>
        <v>1779840</v>
      </c>
      <c r="G96" s="100"/>
      <c r="H96" s="97"/>
      <c r="I96" s="97"/>
      <c r="J96" s="118">
        <v>1236000</v>
      </c>
      <c r="K96" s="117">
        <f t="shared" si="5"/>
        <v>1483200</v>
      </c>
    </row>
    <row r="97" spans="1:11" ht="15.75">
      <c r="A97" s="91" t="s">
        <v>1289</v>
      </c>
      <c r="B97" s="71" t="s">
        <v>1196</v>
      </c>
      <c r="C97" s="80" t="s">
        <v>1181</v>
      </c>
      <c r="D97" s="71"/>
      <c r="E97" s="73">
        <v>86</v>
      </c>
      <c r="F97" s="74">
        <f t="shared" si="4"/>
        <v>872424</v>
      </c>
      <c r="G97" s="100"/>
      <c r="H97" s="97"/>
      <c r="I97" s="97"/>
      <c r="J97" s="118">
        <v>605850</v>
      </c>
      <c r="K97" s="117">
        <f t="shared" si="5"/>
        <v>727020</v>
      </c>
    </row>
    <row r="98" spans="1:11" ht="15.75">
      <c r="A98" s="88" t="s">
        <v>1200</v>
      </c>
      <c r="B98" s="77"/>
      <c r="C98" s="78" t="s">
        <v>1178</v>
      </c>
      <c r="D98" s="71" t="s">
        <v>1253</v>
      </c>
      <c r="E98" s="73">
        <v>39</v>
      </c>
      <c r="F98" s="74">
        <f t="shared" si="4"/>
        <v>414057.6</v>
      </c>
      <c r="G98" s="100"/>
      <c r="H98" s="97"/>
      <c r="I98" s="97"/>
      <c r="J98" s="118">
        <v>287540</v>
      </c>
      <c r="K98" s="117">
        <f t="shared" si="5"/>
        <v>345048</v>
      </c>
    </row>
    <row r="99" spans="1:11" ht="15.75">
      <c r="A99" s="88" t="s">
        <v>1202</v>
      </c>
      <c r="B99" s="71"/>
      <c r="C99" s="78" t="s">
        <v>1178</v>
      </c>
      <c r="D99" s="71" t="s">
        <v>1254</v>
      </c>
      <c r="E99" s="73">
        <v>47</v>
      </c>
      <c r="F99" s="74">
        <f t="shared" si="4"/>
        <v>458366.39999999997</v>
      </c>
      <c r="G99" s="100"/>
      <c r="H99" s="97"/>
      <c r="I99" s="97"/>
      <c r="J99" s="118">
        <v>318310</v>
      </c>
      <c r="K99" s="117">
        <f t="shared" si="5"/>
        <v>381972</v>
      </c>
    </row>
    <row r="100" spans="1:11" ht="15.75">
      <c r="A100" s="91" t="s">
        <v>1290</v>
      </c>
      <c r="B100" s="71" t="s">
        <v>1205</v>
      </c>
      <c r="C100" s="78" t="s">
        <v>1181</v>
      </c>
      <c r="D100" s="71"/>
      <c r="E100" s="73">
        <v>69</v>
      </c>
      <c r="F100" s="74">
        <f t="shared" si="4"/>
        <v>760420.7999999999</v>
      </c>
      <c r="G100" s="100"/>
      <c r="H100" s="97"/>
      <c r="I100" s="97"/>
      <c r="J100" s="118">
        <v>528070</v>
      </c>
      <c r="K100" s="117">
        <f t="shared" si="5"/>
        <v>633684</v>
      </c>
    </row>
    <row r="101" spans="1:11" ht="30">
      <c r="A101" s="91" t="s">
        <v>1291</v>
      </c>
      <c r="B101" s="71" t="s">
        <v>1196</v>
      </c>
      <c r="C101" s="78" t="s">
        <v>1181</v>
      </c>
      <c r="D101" s="71"/>
      <c r="E101" s="73">
        <v>88</v>
      </c>
      <c r="F101" s="74">
        <f t="shared" si="4"/>
        <v>974275.2</v>
      </c>
      <c r="G101" s="100"/>
      <c r="H101" s="97"/>
      <c r="I101" s="97"/>
      <c r="J101" s="118">
        <v>676580</v>
      </c>
      <c r="K101" s="117">
        <f t="shared" si="5"/>
        <v>811896</v>
      </c>
    </row>
    <row r="102" spans="1:11" ht="15.75">
      <c r="A102" s="88" t="s">
        <v>1200</v>
      </c>
      <c r="B102" s="77"/>
      <c r="C102" s="78" t="s">
        <v>1178</v>
      </c>
      <c r="D102" s="71" t="s">
        <v>1253</v>
      </c>
      <c r="E102" s="73">
        <v>41</v>
      </c>
      <c r="F102" s="74">
        <f t="shared" si="4"/>
        <v>515908.8</v>
      </c>
      <c r="G102" s="100"/>
      <c r="H102" s="97"/>
      <c r="I102" s="97"/>
      <c r="J102" s="118">
        <v>358270</v>
      </c>
      <c r="K102" s="117">
        <f t="shared" si="5"/>
        <v>429924</v>
      </c>
    </row>
    <row r="103" spans="1:11" ht="15.75">
      <c r="A103" s="88" t="s">
        <v>1202</v>
      </c>
      <c r="B103" s="77"/>
      <c r="C103" s="78" t="s">
        <v>1178</v>
      </c>
      <c r="D103" s="71" t="s">
        <v>1254</v>
      </c>
      <c r="E103" s="73">
        <v>47</v>
      </c>
      <c r="F103" s="74">
        <f t="shared" si="4"/>
        <v>458366.39999999997</v>
      </c>
      <c r="G103" s="100"/>
      <c r="H103" s="97"/>
      <c r="I103" s="97"/>
      <c r="J103" s="118">
        <v>318310</v>
      </c>
      <c r="K103" s="117">
        <f t="shared" si="5"/>
        <v>381972</v>
      </c>
    </row>
    <row r="104" spans="1:11" ht="15.75">
      <c r="A104" s="91" t="s">
        <v>1292</v>
      </c>
      <c r="B104" s="71" t="s">
        <v>1196</v>
      </c>
      <c r="C104" s="78" t="s">
        <v>1181</v>
      </c>
      <c r="D104" s="71"/>
      <c r="E104" s="73">
        <v>92</v>
      </c>
      <c r="F104" s="74">
        <f t="shared" si="4"/>
        <v>926150.4</v>
      </c>
      <c r="G104" s="100"/>
      <c r="H104" s="97"/>
      <c r="I104" s="97"/>
      <c r="J104" s="118">
        <v>643160</v>
      </c>
      <c r="K104" s="117">
        <f t="shared" si="5"/>
        <v>771792</v>
      </c>
    </row>
    <row r="105" spans="1:11" ht="15.75">
      <c r="A105" s="88" t="s">
        <v>1214</v>
      </c>
      <c r="B105" s="77"/>
      <c r="C105" s="78" t="s">
        <v>1178</v>
      </c>
      <c r="D105" s="71" t="s">
        <v>1253</v>
      </c>
      <c r="E105" s="73">
        <v>45</v>
      </c>
      <c r="F105" s="74">
        <f t="shared" si="4"/>
        <v>467784</v>
      </c>
      <c r="G105" s="100"/>
      <c r="H105" s="97"/>
      <c r="I105" s="97"/>
      <c r="J105" s="118">
        <v>324850</v>
      </c>
      <c r="K105" s="117">
        <f t="shared" si="5"/>
        <v>389820</v>
      </c>
    </row>
    <row r="106" spans="1:11" ht="15.75">
      <c r="A106" s="88" t="s">
        <v>1215</v>
      </c>
      <c r="B106" s="71"/>
      <c r="C106" s="78" t="s">
        <v>1178</v>
      </c>
      <c r="D106" s="71" t="s">
        <v>1254</v>
      </c>
      <c r="E106" s="73">
        <v>47</v>
      </c>
      <c r="F106" s="74">
        <f t="shared" si="4"/>
        <v>458366.39999999997</v>
      </c>
      <c r="G106" s="100"/>
      <c r="H106" s="97"/>
      <c r="I106" s="97"/>
      <c r="J106" s="118">
        <v>318310</v>
      </c>
      <c r="K106" s="117">
        <f t="shared" si="5"/>
        <v>381972</v>
      </c>
    </row>
    <row r="107" spans="1:11" ht="30">
      <c r="A107" s="91" t="s">
        <v>1293</v>
      </c>
      <c r="B107" s="71" t="s">
        <v>1196</v>
      </c>
      <c r="C107" s="78" t="s">
        <v>1181</v>
      </c>
      <c r="D107" s="71"/>
      <c r="E107" s="73">
        <v>94</v>
      </c>
      <c r="F107" s="74">
        <f t="shared" si="4"/>
        <v>1030089.6</v>
      </c>
      <c r="G107" s="100"/>
      <c r="H107" s="97"/>
      <c r="I107" s="97"/>
      <c r="J107" s="118">
        <v>715340</v>
      </c>
      <c r="K107" s="117">
        <f t="shared" si="5"/>
        <v>858408</v>
      </c>
    </row>
    <row r="108" spans="1:11" ht="15.75">
      <c r="A108" s="88" t="s">
        <v>1214</v>
      </c>
      <c r="B108" s="71"/>
      <c r="C108" s="78" t="s">
        <v>1178</v>
      </c>
      <c r="D108" s="71" t="s">
        <v>1253</v>
      </c>
      <c r="E108" s="73">
        <v>47</v>
      </c>
      <c r="F108" s="74">
        <f t="shared" si="4"/>
        <v>571723.2</v>
      </c>
      <c r="G108" s="100"/>
      <c r="H108" s="97"/>
      <c r="I108" s="97"/>
      <c r="J108" s="118">
        <v>397030</v>
      </c>
      <c r="K108" s="117">
        <f t="shared" si="5"/>
        <v>476436</v>
      </c>
    </row>
    <row r="109" spans="1:11" ht="15.75">
      <c r="A109" s="88" t="s">
        <v>1215</v>
      </c>
      <c r="B109" s="71"/>
      <c r="C109" s="78" t="s">
        <v>1178</v>
      </c>
      <c r="D109" s="71" t="s">
        <v>1254</v>
      </c>
      <c r="E109" s="73">
        <v>47</v>
      </c>
      <c r="F109" s="74">
        <f t="shared" si="4"/>
        <v>458366.39999999997</v>
      </c>
      <c r="G109" s="100"/>
      <c r="H109" s="97"/>
      <c r="I109" s="97"/>
      <c r="J109" s="118">
        <v>318310</v>
      </c>
      <c r="K109" s="117">
        <f t="shared" si="5"/>
        <v>381972</v>
      </c>
    </row>
    <row r="110" spans="1:11" ht="15.75">
      <c r="A110" s="91" t="s">
        <v>1294</v>
      </c>
      <c r="B110" s="71" t="s">
        <v>1196</v>
      </c>
      <c r="C110" s="78" t="s">
        <v>1181</v>
      </c>
      <c r="D110" s="71"/>
      <c r="E110" s="73">
        <v>122</v>
      </c>
      <c r="F110" s="74">
        <f t="shared" si="4"/>
        <v>1259856</v>
      </c>
      <c r="G110" s="100"/>
      <c r="H110" s="97"/>
      <c r="I110" s="97"/>
      <c r="J110" s="118">
        <v>874900</v>
      </c>
      <c r="K110" s="117">
        <f t="shared" si="5"/>
        <v>1049880</v>
      </c>
    </row>
    <row r="111" spans="1:11" ht="15.75">
      <c r="A111" s="88" t="s">
        <v>1214</v>
      </c>
      <c r="B111" s="71"/>
      <c r="C111" s="78" t="s">
        <v>1178</v>
      </c>
      <c r="D111" s="71" t="s">
        <v>1255</v>
      </c>
      <c r="E111" s="73"/>
      <c r="F111" s="74">
        <f t="shared" si="4"/>
        <v>660772.7999999999</v>
      </c>
      <c r="G111" s="100"/>
      <c r="H111" s="97"/>
      <c r="I111" s="97"/>
      <c r="J111" s="118">
        <v>458870</v>
      </c>
      <c r="K111" s="117">
        <f t="shared" si="5"/>
        <v>550644</v>
      </c>
    </row>
    <row r="112" spans="1:11" ht="15.75">
      <c r="A112" s="88" t="s">
        <v>1202</v>
      </c>
      <c r="B112" s="71"/>
      <c r="C112" s="78" t="s">
        <v>1178</v>
      </c>
      <c r="D112" s="71" t="s">
        <v>1256</v>
      </c>
      <c r="E112" s="73"/>
      <c r="F112" s="74">
        <f t="shared" si="4"/>
        <v>599083.2</v>
      </c>
      <c r="G112" s="100"/>
      <c r="H112" s="97"/>
      <c r="I112" s="97"/>
      <c r="J112" s="118">
        <v>416030</v>
      </c>
      <c r="K112" s="117">
        <f t="shared" si="5"/>
        <v>499236</v>
      </c>
    </row>
    <row r="113" spans="1:11" ht="15.75">
      <c r="A113" s="91" t="s">
        <v>1295</v>
      </c>
      <c r="B113" s="71"/>
      <c r="C113" s="78" t="s">
        <v>1257</v>
      </c>
      <c r="D113" s="71"/>
      <c r="E113" s="73">
        <v>124</v>
      </c>
      <c r="F113" s="74">
        <f t="shared" si="4"/>
        <v>1377475.2</v>
      </c>
      <c r="G113" s="100"/>
      <c r="H113" s="97"/>
      <c r="I113" s="97"/>
      <c r="J113" s="118">
        <v>956580</v>
      </c>
      <c r="K113" s="117">
        <f t="shared" si="5"/>
        <v>1147896</v>
      </c>
    </row>
    <row r="114" spans="1:11" ht="15.75">
      <c r="A114" s="88" t="s">
        <v>1214</v>
      </c>
      <c r="B114" s="71"/>
      <c r="C114" s="78" t="s">
        <v>1178</v>
      </c>
      <c r="D114" s="71"/>
      <c r="E114" s="73">
        <v>68</v>
      </c>
      <c r="F114" s="74">
        <f t="shared" si="4"/>
        <v>788846.4</v>
      </c>
      <c r="G114" s="100"/>
      <c r="H114" s="97"/>
      <c r="I114" s="97"/>
      <c r="J114" s="118">
        <v>547810</v>
      </c>
      <c r="K114" s="117">
        <f t="shared" si="5"/>
        <v>657372</v>
      </c>
    </row>
    <row r="115" spans="1:11" ht="15.75">
      <c r="A115" s="88" t="s">
        <v>1202</v>
      </c>
      <c r="B115" s="71"/>
      <c r="C115" s="78" t="s">
        <v>1178</v>
      </c>
      <c r="D115" s="71"/>
      <c r="E115" s="73">
        <v>56</v>
      </c>
      <c r="F115" s="74">
        <f t="shared" si="4"/>
        <v>588628.7999999999</v>
      </c>
      <c r="G115" s="100"/>
      <c r="H115" s="97"/>
      <c r="I115" s="97"/>
      <c r="J115" s="118">
        <v>408770</v>
      </c>
      <c r="K115" s="117">
        <f t="shared" si="5"/>
        <v>490524</v>
      </c>
    </row>
    <row r="116" spans="1:11" ht="15.75">
      <c r="A116" s="92" t="s">
        <v>1258</v>
      </c>
      <c r="B116" s="71" t="s">
        <v>1205</v>
      </c>
      <c r="C116" s="78" t="s">
        <v>1178</v>
      </c>
      <c r="D116" s="71" t="s">
        <v>1176</v>
      </c>
      <c r="E116" s="73">
        <v>40</v>
      </c>
      <c r="F116" s="74">
        <f t="shared" si="4"/>
        <v>667742.4</v>
      </c>
      <c r="G116" s="100"/>
      <c r="H116" s="97"/>
      <c r="I116" s="97"/>
      <c r="J116" s="118">
        <v>463710</v>
      </c>
      <c r="K116" s="117">
        <f t="shared" si="5"/>
        <v>556452</v>
      </c>
    </row>
    <row r="117" spans="1:11" ht="15.75">
      <c r="A117" s="87" t="s">
        <v>1296</v>
      </c>
      <c r="B117" s="71" t="s">
        <v>1259</v>
      </c>
      <c r="C117" s="78" t="s">
        <v>1178</v>
      </c>
      <c r="D117" s="71" t="s">
        <v>1260</v>
      </c>
      <c r="E117" s="73">
        <v>1.6</v>
      </c>
      <c r="F117" s="74">
        <f t="shared" si="4"/>
        <v>89784</v>
      </c>
      <c r="G117" s="100"/>
      <c r="H117" s="97"/>
      <c r="I117" s="97"/>
      <c r="J117" s="118">
        <v>62350</v>
      </c>
      <c r="K117" s="117">
        <f t="shared" si="5"/>
        <v>74820</v>
      </c>
    </row>
    <row r="118" spans="1:11" ht="15">
      <c r="A118" s="81"/>
      <c r="B118" s="82"/>
      <c r="C118" s="83"/>
      <c r="D118" s="81"/>
      <c r="E118" s="81"/>
      <c r="F118" s="81"/>
      <c r="G118" s="81"/>
      <c r="H118" s="99"/>
      <c r="I118" s="99"/>
      <c r="J118" s="99"/>
      <c r="K118" s="99"/>
    </row>
  </sheetData>
  <sheetProtection/>
  <mergeCells count="6">
    <mergeCell ref="A1:A3"/>
    <mergeCell ref="B1:B3"/>
    <mergeCell ref="C1:C3"/>
    <mergeCell ref="D1:D3"/>
    <mergeCell ref="F1:F3"/>
    <mergeCell ref="E1:E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28125" style="0" customWidth="1"/>
    <col min="2" max="2" width="10.00390625" style="0" customWidth="1"/>
    <col min="3" max="3" width="12.28125" style="0" customWidth="1"/>
    <col min="8" max="8" width="7.140625" style="0" customWidth="1"/>
  </cols>
  <sheetData>
    <row r="1" spans="2:6" ht="26.25">
      <c r="B1" s="1"/>
      <c r="C1" s="2" t="s">
        <v>29</v>
      </c>
      <c r="E1" s="1"/>
      <c r="F1" s="1"/>
    </row>
    <row r="2" spans="2:10" ht="15">
      <c r="B2" s="1"/>
      <c r="C2" s="29" t="s">
        <v>0</v>
      </c>
      <c r="D2" s="29"/>
      <c r="E2" s="29"/>
      <c r="F2" s="29"/>
      <c r="G2" s="16"/>
      <c r="H2" s="16"/>
      <c r="I2" s="16"/>
      <c r="J2" s="16"/>
    </row>
    <row r="3" spans="2:10" ht="15">
      <c r="B3" s="1"/>
      <c r="C3" s="14" t="s">
        <v>1</v>
      </c>
      <c r="D3" s="4"/>
      <c r="E3" s="4"/>
      <c r="F3" s="4"/>
      <c r="G3" s="23"/>
      <c r="H3" s="306"/>
      <c r="I3" s="306"/>
      <c r="J3" s="23"/>
    </row>
    <row r="4" spans="2:10" ht="15">
      <c r="B4" s="1"/>
      <c r="C4" s="29" t="s">
        <v>2</v>
      </c>
      <c r="D4" s="29"/>
      <c r="E4" s="29"/>
      <c r="F4" s="29"/>
      <c r="G4" s="23"/>
      <c r="H4" s="30"/>
      <c r="I4" s="30"/>
      <c r="J4" s="26"/>
    </row>
    <row r="5" spans="2:10" ht="15.75">
      <c r="B5" s="1"/>
      <c r="C5" s="190" t="s">
        <v>519</v>
      </c>
      <c r="D5" s="190"/>
      <c r="E5" s="190"/>
      <c r="F5" s="190"/>
      <c r="G5" s="190"/>
      <c r="H5" s="190"/>
      <c r="I5" s="190"/>
      <c r="J5" s="190"/>
    </row>
    <row r="6" spans="2:10" ht="18.75">
      <c r="B6" s="1"/>
      <c r="C6" s="5" t="s">
        <v>3</v>
      </c>
      <c r="D6" s="5"/>
      <c r="E6" s="5"/>
      <c r="F6" s="5"/>
      <c r="G6" s="23"/>
      <c r="H6" s="28"/>
      <c r="I6" s="28"/>
      <c r="J6" s="26"/>
    </row>
    <row r="7" spans="2:10" ht="15">
      <c r="B7" s="188" t="s">
        <v>1359</v>
      </c>
      <c r="C7" s="188"/>
      <c r="D7" s="188"/>
      <c r="E7" s="188"/>
      <c r="F7" s="188"/>
      <c r="G7" s="23"/>
      <c r="H7" s="27"/>
      <c r="I7" s="27"/>
      <c r="J7" s="26"/>
    </row>
    <row r="8" spans="2:10" ht="15">
      <c r="B8" s="189" t="s">
        <v>4</v>
      </c>
      <c r="C8" s="189"/>
      <c r="D8" s="189"/>
      <c r="E8" s="189"/>
      <c r="F8" s="189"/>
      <c r="G8" s="23"/>
      <c r="H8" s="27"/>
      <c r="I8" s="27"/>
      <c r="J8" s="26"/>
    </row>
    <row r="9" spans="2:10" ht="15">
      <c r="B9" s="25"/>
      <c r="C9" s="25"/>
      <c r="D9" s="25"/>
      <c r="E9" s="25"/>
      <c r="F9" s="25"/>
      <c r="G9" s="23"/>
      <c r="H9" s="27"/>
      <c r="I9" s="27"/>
      <c r="J9" s="26"/>
    </row>
    <row r="10" ht="15.75" thickBot="1"/>
    <row r="11" spans="1:11" ht="18" customHeight="1">
      <c r="A11" s="334" t="s">
        <v>1302</v>
      </c>
      <c r="B11" s="335"/>
      <c r="C11" s="335"/>
      <c r="D11" s="335"/>
      <c r="E11" s="335"/>
      <c r="F11" s="335"/>
      <c r="G11" s="335"/>
      <c r="H11" s="335"/>
      <c r="I11" s="335"/>
      <c r="J11" s="335"/>
      <c r="K11" s="336"/>
    </row>
    <row r="12" spans="1:11" ht="15">
      <c r="A12" s="337" t="s">
        <v>1303</v>
      </c>
      <c r="B12" s="161"/>
      <c r="C12" s="162"/>
      <c r="D12" s="197" t="s">
        <v>1304</v>
      </c>
      <c r="E12" s="198"/>
      <c r="F12" s="198"/>
      <c r="G12" s="198"/>
      <c r="H12" s="199"/>
      <c r="I12" s="197" t="s">
        <v>1305</v>
      </c>
      <c r="J12" s="198"/>
      <c r="K12" s="338"/>
    </row>
    <row r="13" spans="1:11" ht="15">
      <c r="A13" s="337" t="s">
        <v>1303</v>
      </c>
      <c r="B13" s="161"/>
      <c r="C13" s="162"/>
      <c r="D13" s="197" t="s">
        <v>1304</v>
      </c>
      <c r="E13" s="198"/>
      <c r="F13" s="198"/>
      <c r="G13" s="198"/>
      <c r="H13" s="199"/>
      <c r="I13" s="197" t="s">
        <v>1306</v>
      </c>
      <c r="J13" s="198"/>
      <c r="K13" s="338"/>
    </row>
    <row r="14" spans="1:11" ht="15">
      <c r="A14" s="337" t="s">
        <v>1307</v>
      </c>
      <c r="B14" s="161"/>
      <c r="C14" s="162"/>
      <c r="D14" s="197" t="s">
        <v>1304</v>
      </c>
      <c r="E14" s="198"/>
      <c r="F14" s="198"/>
      <c r="G14" s="198"/>
      <c r="H14" s="199"/>
      <c r="I14" s="197" t="s">
        <v>1308</v>
      </c>
      <c r="J14" s="198"/>
      <c r="K14" s="338"/>
    </row>
    <row r="15" spans="1:11" ht="21.75" customHeight="1">
      <c r="A15" s="339" t="s">
        <v>1309</v>
      </c>
      <c r="B15" s="158"/>
      <c r="C15" s="158"/>
      <c r="D15" s="158"/>
      <c r="E15" s="158"/>
      <c r="F15" s="158"/>
      <c r="G15" s="158"/>
      <c r="H15" s="158"/>
      <c r="I15" s="158"/>
      <c r="J15" s="158"/>
      <c r="K15" s="340"/>
    </row>
    <row r="16" spans="1:11" ht="15">
      <c r="A16" s="337" t="s">
        <v>1310</v>
      </c>
      <c r="B16" s="161"/>
      <c r="C16" s="162"/>
      <c r="D16" s="197" t="s">
        <v>1314</v>
      </c>
      <c r="E16" s="198"/>
      <c r="F16" s="198"/>
      <c r="G16" s="198"/>
      <c r="H16" s="199"/>
      <c r="I16" s="197" t="s">
        <v>1318</v>
      </c>
      <c r="J16" s="198"/>
      <c r="K16" s="338"/>
    </row>
    <row r="17" spans="1:11" ht="15">
      <c r="A17" s="337" t="s">
        <v>1310</v>
      </c>
      <c r="B17" s="161"/>
      <c r="C17" s="162"/>
      <c r="D17" s="197" t="s">
        <v>1315</v>
      </c>
      <c r="E17" s="198"/>
      <c r="F17" s="198"/>
      <c r="G17" s="198"/>
      <c r="H17" s="199"/>
      <c r="I17" s="197" t="s">
        <v>1319</v>
      </c>
      <c r="J17" s="198"/>
      <c r="K17" s="338"/>
    </row>
    <row r="18" spans="1:11" ht="15">
      <c r="A18" s="337" t="s">
        <v>1310</v>
      </c>
      <c r="B18" s="161"/>
      <c r="C18" s="162"/>
      <c r="D18" s="197" t="s">
        <v>1316</v>
      </c>
      <c r="E18" s="198"/>
      <c r="F18" s="198"/>
      <c r="G18" s="198"/>
      <c r="H18" s="199"/>
      <c r="I18" s="197" t="s">
        <v>1320</v>
      </c>
      <c r="J18" s="198"/>
      <c r="K18" s="338"/>
    </row>
    <row r="19" spans="1:11" ht="15">
      <c r="A19" s="337" t="s">
        <v>1311</v>
      </c>
      <c r="B19" s="161"/>
      <c r="C19" s="162"/>
      <c r="D19" s="197" t="s">
        <v>1317</v>
      </c>
      <c r="E19" s="198"/>
      <c r="F19" s="198"/>
      <c r="G19" s="198"/>
      <c r="H19" s="199"/>
      <c r="I19" s="197" t="s">
        <v>1321</v>
      </c>
      <c r="J19" s="198"/>
      <c r="K19" s="338"/>
    </row>
    <row r="20" spans="1:11" ht="15">
      <c r="A20" s="337" t="s">
        <v>1311</v>
      </c>
      <c r="B20" s="161"/>
      <c r="C20" s="162"/>
      <c r="D20" s="197" t="s">
        <v>1314</v>
      </c>
      <c r="E20" s="198"/>
      <c r="F20" s="198"/>
      <c r="G20" s="198"/>
      <c r="H20" s="199"/>
      <c r="I20" s="197" t="s">
        <v>1322</v>
      </c>
      <c r="J20" s="198"/>
      <c r="K20" s="338"/>
    </row>
    <row r="21" spans="1:11" ht="15">
      <c r="A21" s="337" t="s">
        <v>1311</v>
      </c>
      <c r="B21" s="161"/>
      <c r="C21" s="162"/>
      <c r="D21" s="197" t="s">
        <v>1315</v>
      </c>
      <c r="E21" s="198"/>
      <c r="F21" s="198"/>
      <c r="G21" s="198"/>
      <c r="H21" s="199"/>
      <c r="I21" s="197" t="s">
        <v>1318</v>
      </c>
      <c r="J21" s="198"/>
      <c r="K21" s="338"/>
    </row>
    <row r="22" spans="1:11" ht="15">
      <c r="A22" s="337" t="s">
        <v>1312</v>
      </c>
      <c r="B22" s="161"/>
      <c r="C22" s="162"/>
      <c r="D22" s="197" t="s">
        <v>1317</v>
      </c>
      <c r="E22" s="198"/>
      <c r="F22" s="198"/>
      <c r="G22" s="198"/>
      <c r="H22" s="199"/>
      <c r="I22" s="197" t="s">
        <v>1320</v>
      </c>
      <c r="J22" s="198"/>
      <c r="K22" s="338"/>
    </row>
    <row r="23" spans="1:11" ht="15">
      <c r="A23" s="337" t="s">
        <v>1312</v>
      </c>
      <c r="B23" s="161"/>
      <c r="C23" s="162"/>
      <c r="D23" s="197" t="s">
        <v>1314</v>
      </c>
      <c r="E23" s="198"/>
      <c r="F23" s="198"/>
      <c r="G23" s="198"/>
      <c r="H23" s="199"/>
      <c r="I23" s="197" t="s">
        <v>1323</v>
      </c>
      <c r="J23" s="198"/>
      <c r="K23" s="338"/>
    </row>
    <row r="24" spans="1:11" ht="15">
      <c r="A24" s="337" t="s">
        <v>1312</v>
      </c>
      <c r="B24" s="161"/>
      <c r="C24" s="162"/>
      <c r="D24" s="197" t="s">
        <v>1315</v>
      </c>
      <c r="E24" s="198"/>
      <c r="F24" s="198"/>
      <c r="G24" s="198"/>
      <c r="H24" s="199"/>
      <c r="I24" s="197" t="s">
        <v>1324</v>
      </c>
      <c r="J24" s="198"/>
      <c r="K24" s="338"/>
    </row>
    <row r="25" spans="1:11" ht="15">
      <c r="A25" s="337" t="s">
        <v>1313</v>
      </c>
      <c r="B25" s="161"/>
      <c r="C25" s="162"/>
      <c r="D25" s="197" t="s">
        <v>1317</v>
      </c>
      <c r="E25" s="198"/>
      <c r="F25" s="198"/>
      <c r="G25" s="198"/>
      <c r="H25" s="199"/>
      <c r="I25" s="197" t="s">
        <v>1325</v>
      </c>
      <c r="J25" s="198"/>
      <c r="K25" s="338"/>
    </row>
    <row r="26" spans="1:11" ht="15">
      <c r="A26" s="337" t="s">
        <v>1313</v>
      </c>
      <c r="B26" s="161"/>
      <c r="C26" s="162"/>
      <c r="D26" s="197" t="s">
        <v>1314</v>
      </c>
      <c r="E26" s="198"/>
      <c r="F26" s="198"/>
      <c r="G26" s="198"/>
      <c r="H26" s="199"/>
      <c r="I26" s="197" t="s">
        <v>1323</v>
      </c>
      <c r="J26" s="198"/>
      <c r="K26" s="338"/>
    </row>
    <row r="27" spans="1:11" ht="15">
      <c r="A27" s="337" t="s">
        <v>1313</v>
      </c>
      <c r="B27" s="161"/>
      <c r="C27" s="162"/>
      <c r="D27" s="197" t="s">
        <v>1315</v>
      </c>
      <c r="E27" s="198"/>
      <c r="F27" s="198"/>
      <c r="G27" s="198"/>
      <c r="H27" s="199"/>
      <c r="I27" s="197" t="s">
        <v>1324</v>
      </c>
      <c r="J27" s="198"/>
      <c r="K27" s="338"/>
    </row>
    <row r="28" spans="1:11" ht="23.25" customHeight="1">
      <c r="A28" s="339" t="s">
        <v>1326</v>
      </c>
      <c r="B28" s="158"/>
      <c r="C28" s="158"/>
      <c r="D28" s="158"/>
      <c r="E28" s="158"/>
      <c r="F28" s="158"/>
      <c r="G28" s="158"/>
      <c r="H28" s="158"/>
      <c r="I28" s="158"/>
      <c r="J28" s="158"/>
      <c r="K28" s="340"/>
    </row>
    <row r="29" spans="1:11" ht="15">
      <c r="A29" s="337" t="s">
        <v>1327</v>
      </c>
      <c r="B29" s="161"/>
      <c r="C29" s="162"/>
      <c r="D29" s="197" t="s">
        <v>1315</v>
      </c>
      <c r="E29" s="198"/>
      <c r="F29" s="198"/>
      <c r="G29" s="198"/>
      <c r="H29" s="199"/>
      <c r="I29" s="197" t="s">
        <v>1337</v>
      </c>
      <c r="J29" s="198"/>
      <c r="K29" s="338"/>
    </row>
    <row r="30" spans="1:11" ht="15">
      <c r="A30" s="337" t="s">
        <v>1327</v>
      </c>
      <c r="B30" s="161"/>
      <c r="C30" s="162"/>
      <c r="D30" s="197" t="s">
        <v>1334</v>
      </c>
      <c r="E30" s="198"/>
      <c r="F30" s="198"/>
      <c r="G30" s="198"/>
      <c r="H30" s="199"/>
      <c r="I30" s="197" t="s">
        <v>1338</v>
      </c>
      <c r="J30" s="198"/>
      <c r="K30" s="338"/>
    </row>
    <row r="31" spans="1:11" ht="15">
      <c r="A31" s="337" t="s">
        <v>1327</v>
      </c>
      <c r="B31" s="161"/>
      <c r="C31" s="162"/>
      <c r="D31" s="197" t="s">
        <v>1335</v>
      </c>
      <c r="E31" s="198"/>
      <c r="F31" s="198"/>
      <c r="G31" s="198"/>
      <c r="H31" s="199"/>
      <c r="I31" s="197" t="s">
        <v>1339</v>
      </c>
      <c r="J31" s="198"/>
      <c r="K31" s="338"/>
    </row>
    <row r="32" spans="1:11" ht="15">
      <c r="A32" s="346" t="s">
        <v>1328</v>
      </c>
      <c r="B32" s="161"/>
      <c r="C32" s="162"/>
      <c r="D32" s="197" t="s">
        <v>1315</v>
      </c>
      <c r="E32" s="198"/>
      <c r="F32" s="198"/>
      <c r="G32" s="198"/>
      <c r="H32" s="199"/>
      <c r="I32" s="197" t="s">
        <v>1340</v>
      </c>
      <c r="J32" s="198"/>
      <c r="K32" s="338"/>
    </row>
    <row r="33" spans="1:11" ht="15">
      <c r="A33" s="346" t="s">
        <v>1328</v>
      </c>
      <c r="B33" s="161"/>
      <c r="C33" s="162"/>
      <c r="D33" s="197" t="s">
        <v>1334</v>
      </c>
      <c r="E33" s="198"/>
      <c r="F33" s="198"/>
      <c r="G33" s="198"/>
      <c r="H33" s="199"/>
      <c r="I33" s="197" t="s">
        <v>1339</v>
      </c>
      <c r="J33" s="198"/>
      <c r="K33" s="338"/>
    </row>
    <row r="34" spans="1:11" ht="15">
      <c r="A34" s="346" t="s">
        <v>1328</v>
      </c>
      <c r="B34" s="161"/>
      <c r="C34" s="162"/>
      <c r="D34" s="197" t="s">
        <v>1335</v>
      </c>
      <c r="E34" s="198"/>
      <c r="F34" s="198"/>
      <c r="G34" s="198"/>
      <c r="H34" s="199"/>
      <c r="I34" s="197" t="s">
        <v>1341</v>
      </c>
      <c r="J34" s="198"/>
      <c r="K34" s="338"/>
    </row>
    <row r="35" spans="1:11" ht="15">
      <c r="A35" s="341" t="s">
        <v>1329</v>
      </c>
      <c r="B35" s="342"/>
      <c r="C35" s="343"/>
      <c r="D35" s="197" t="s">
        <v>1334</v>
      </c>
      <c r="E35" s="198"/>
      <c r="F35" s="198"/>
      <c r="G35" s="198"/>
      <c r="H35" s="199"/>
      <c r="I35" s="197" t="s">
        <v>1342</v>
      </c>
      <c r="J35" s="198"/>
      <c r="K35" s="338"/>
    </row>
    <row r="36" spans="1:11" ht="15">
      <c r="A36" s="341" t="s">
        <v>1329</v>
      </c>
      <c r="B36" s="342"/>
      <c r="C36" s="343"/>
      <c r="D36" s="197" t="s">
        <v>1335</v>
      </c>
      <c r="E36" s="198"/>
      <c r="F36" s="198"/>
      <c r="G36" s="198"/>
      <c r="H36" s="199"/>
      <c r="I36" s="197" t="s">
        <v>1343</v>
      </c>
      <c r="J36" s="198"/>
      <c r="K36" s="338"/>
    </row>
    <row r="37" spans="1:11" ht="15">
      <c r="A37" s="344" t="s">
        <v>1330</v>
      </c>
      <c r="B37" s="345"/>
      <c r="C37" s="345"/>
      <c r="D37" s="197" t="s">
        <v>1334</v>
      </c>
      <c r="E37" s="198"/>
      <c r="F37" s="198"/>
      <c r="G37" s="198"/>
      <c r="H37" s="199"/>
      <c r="I37" s="197" t="s">
        <v>1344</v>
      </c>
      <c r="J37" s="198"/>
      <c r="K37" s="338"/>
    </row>
    <row r="38" spans="1:11" ht="15">
      <c r="A38" s="344" t="s">
        <v>1330</v>
      </c>
      <c r="B38" s="345"/>
      <c r="C38" s="345"/>
      <c r="D38" s="197" t="s">
        <v>1335</v>
      </c>
      <c r="E38" s="198"/>
      <c r="F38" s="198"/>
      <c r="G38" s="198"/>
      <c r="H38" s="199"/>
      <c r="I38" s="197" t="s">
        <v>1345</v>
      </c>
      <c r="J38" s="198"/>
      <c r="K38" s="338"/>
    </row>
    <row r="39" spans="1:11" ht="15">
      <c r="A39" s="344" t="s">
        <v>1331</v>
      </c>
      <c r="B39" s="345"/>
      <c r="C39" s="345"/>
      <c r="D39" s="197" t="s">
        <v>1334</v>
      </c>
      <c r="E39" s="198"/>
      <c r="F39" s="198"/>
      <c r="G39" s="198"/>
      <c r="H39" s="199"/>
      <c r="I39" s="197" t="s">
        <v>1346</v>
      </c>
      <c r="J39" s="198"/>
      <c r="K39" s="338"/>
    </row>
    <row r="40" spans="1:11" ht="15">
      <c r="A40" s="344" t="s">
        <v>1332</v>
      </c>
      <c r="B40" s="345"/>
      <c r="C40" s="345"/>
      <c r="D40" s="197" t="s">
        <v>1334</v>
      </c>
      <c r="E40" s="198"/>
      <c r="F40" s="198"/>
      <c r="G40" s="198"/>
      <c r="H40" s="199"/>
      <c r="I40" s="197" t="s">
        <v>1347</v>
      </c>
      <c r="J40" s="198"/>
      <c r="K40" s="338"/>
    </row>
    <row r="41" spans="1:11" ht="15">
      <c r="A41" s="344" t="s">
        <v>1333</v>
      </c>
      <c r="B41" s="345"/>
      <c r="C41" s="345"/>
      <c r="D41" s="197" t="s">
        <v>1336</v>
      </c>
      <c r="E41" s="198"/>
      <c r="F41" s="198"/>
      <c r="G41" s="198"/>
      <c r="H41" s="199"/>
      <c r="I41" s="197" t="s">
        <v>1348</v>
      </c>
      <c r="J41" s="198"/>
      <c r="K41" s="338"/>
    </row>
    <row r="42" spans="1:11" ht="24" customHeight="1">
      <c r="A42" s="352" t="s">
        <v>1349</v>
      </c>
      <c r="B42" s="353"/>
      <c r="C42" s="353"/>
      <c r="D42" s="353"/>
      <c r="E42" s="353"/>
      <c r="F42" s="353"/>
      <c r="G42" s="353"/>
      <c r="H42" s="353"/>
      <c r="I42" s="353"/>
      <c r="J42" s="353"/>
      <c r="K42" s="354"/>
    </row>
    <row r="43" spans="1:11" ht="15">
      <c r="A43" s="337" t="s">
        <v>1350</v>
      </c>
      <c r="B43" s="161"/>
      <c r="C43" s="162"/>
      <c r="D43" s="197" t="s">
        <v>1356</v>
      </c>
      <c r="E43" s="198"/>
      <c r="F43" s="198"/>
      <c r="G43" s="198"/>
      <c r="H43" s="199"/>
      <c r="I43" s="347" t="s">
        <v>1353</v>
      </c>
      <c r="J43" s="348"/>
      <c r="K43" s="349"/>
    </row>
    <row r="44" spans="1:11" ht="15">
      <c r="A44" s="337" t="s">
        <v>1351</v>
      </c>
      <c r="B44" s="161"/>
      <c r="C44" s="162"/>
      <c r="D44" s="197" t="s">
        <v>1356</v>
      </c>
      <c r="E44" s="198"/>
      <c r="F44" s="198"/>
      <c r="G44" s="198"/>
      <c r="H44" s="199"/>
      <c r="I44" s="347" t="s">
        <v>1354</v>
      </c>
      <c r="J44" s="348"/>
      <c r="K44" s="349"/>
    </row>
    <row r="45" spans="1:11" ht="15.75" thickBot="1">
      <c r="A45" s="355" t="s">
        <v>1352</v>
      </c>
      <c r="B45" s="356"/>
      <c r="C45" s="356"/>
      <c r="D45" s="358" t="s">
        <v>1356</v>
      </c>
      <c r="E45" s="358"/>
      <c r="F45" s="358"/>
      <c r="G45" s="358"/>
      <c r="H45" s="358"/>
      <c r="I45" s="350" t="s">
        <v>1355</v>
      </c>
      <c r="J45" s="350"/>
      <c r="K45" s="351"/>
    </row>
    <row r="46" spans="1:11" ht="15">
      <c r="A46" s="357"/>
      <c r="B46" s="357"/>
      <c r="C46" s="357"/>
      <c r="D46" s="153"/>
      <c r="E46" s="153"/>
      <c r="F46" s="153"/>
      <c r="G46" s="153"/>
      <c r="H46" s="153"/>
      <c r="I46" s="153"/>
      <c r="J46" s="153"/>
      <c r="K46" s="153"/>
    </row>
    <row r="47" spans="1:11" ht="15">
      <c r="A47" s="357"/>
      <c r="B47" s="357"/>
      <c r="C47" s="357"/>
      <c r="D47" s="153"/>
      <c r="E47" s="153"/>
      <c r="F47" s="153"/>
      <c r="G47" s="153"/>
      <c r="H47" s="153"/>
      <c r="I47" s="16"/>
      <c r="J47" s="16"/>
      <c r="K47" s="16"/>
    </row>
    <row r="48" spans="1:11" ht="1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1:11" ht="1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</row>
    <row r="50" spans="1:11" ht="1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</row>
  </sheetData>
  <sheetProtection/>
  <mergeCells count="106">
    <mergeCell ref="D47:H47"/>
    <mergeCell ref="I43:K43"/>
    <mergeCell ref="I44:K44"/>
    <mergeCell ref="I45:K45"/>
    <mergeCell ref="I46:K46"/>
    <mergeCell ref="A42:K42"/>
    <mergeCell ref="A43:C43"/>
    <mergeCell ref="A44:C44"/>
    <mergeCell ref="A45:C45"/>
    <mergeCell ref="A46:C46"/>
    <mergeCell ref="A47:C47"/>
    <mergeCell ref="D43:H43"/>
    <mergeCell ref="D44:H44"/>
    <mergeCell ref="D45:H45"/>
    <mergeCell ref="D46:H46"/>
    <mergeCell ref="I37:K37"/>
    <mergeCell ref="I38:K38"/>
    <mergeCell ref="I39:K39"/>
    <mergeCell ref="I40:K40"/>
    <mergeCell ref="I41:K41"/>
    <mergeCell ref="D36:H36"/>
    <mergeCell ref="D37:H37"/>
    <mergeCell ref="D38:H38"/>
    <mergeCell ref="D39:H39"/>
    <mergeCell ref="D40:H40"/>
    <mergeCell ref="D41:H41"/>
    <mergeCell ref="A36:C36"/>
    <mergeCell ref="A37:C37"/>
    <mergeCell ref="A38:C38"/>
    <mergeCell ref="A39:C39"/>
    <mergeCell ref="A40:C40"/>
    <mergeCell ref="A41:C41"/>
    <mergeCell ref="D35:H35"/>
    <mergeCell ref="I30:K30"/>
    <mergeCell ref="I31:K31"/>
    <mergeCell ref="I32:K32"/>
    <mergeCell ref="I33:K33"/>
    <mergeCell ref="I34:K34"/>
    <mergeCell ref="I35:K35"/>
    <mergeCell ref="A31:C31"/>
    <mergeCell ref="A32:C32"/>
    <mergeCell ref="A33:C33"/>
    <mergeCell ref="A34:C34"/>
    <mergeCell ref="A35:C35"/>
    <mergeCell ref="D30:H30"/>
    <mergeCell ref="D31:H31"/>
    <mergeCell ref="D32:H32"/>
    <mergeCell ref="D33:H33"/>
    <mergeCell ref="D34:H34"/>
    <mergeCell ref="I36:K36"/>
    <mergeCell ref="I29:K29"/>
    <mergeCell ref="A15:K15"/>
    <mergeCell ref="A28:K28"/>
    <mergeCell ref="A30:C30"/>
    <mergeCell ref="I21:K21"/>
    <mergeCell ref="I22:K22"/>
    <mergeCell ref="I23:K23"/>
    <mergeCell ref="I24:K24"/>
    <mergeCell ref="I25:K25"/>
    <mergeCell ref="I26:K26"/>
    <mergeCell ref="D29:H29"/>
    <mergeCell ref="D24:H24"/>
    <mergeCell ref="D25:H25"/>
    <mergeCell ref="D26:H26"/>
    <mergeCell ref="D27:H27"/>
    <mergeCell ref="A25:C25"/>
    <mergeCell ref="A26:C26"/>
    <mergeCell ref="A27:C27"/>
    <mergeCell ref="A29:C29"/>
    <mergeCell ref="A19:C19"/>
    <mergeCell ref="A20:C20"/>
    <mergeCell ref="A21:C21"/>
    <mergeCell ref="A22:C22"/>
    <mergeCell ref="D19:H19"/>
    <mergeCell ref="D20:H20"/>
    <mergeCell ref="D21:H21"/>
    <mergeCell ref="D22:H22"/>
    <mergeCell ref="D12:H12"/>
    <mergeCell ref="D13:H13"/>
    <mergeCell ref="D14:H14"/>
    <mergeCell ref="D16:H16"/>
    <mergeCell ref="I27:K27"/>
    <mergeCell ref="A23:C23"/>
    <mergeCell ref="A24:C24"/>
    <mergeCell ref="A13:C13"/>
    <mergeCell ref="A14:C14"/>
    <mergeCell ref="A16:C16"/>
    <mergeCell ref="A17:C17"/>
    <mergeCell ref="A18:C18"/>
    <mergeCell ref="I16:K16"/>
    <mergeCell ref="I17:K17"/>
    <mergeCell ref="I18:K18"/>
    <mergeCell ref="I19:K19"/>
    <mergeCell ref="I20:K20"/>
    <mergeCell ref="D23:H23"/>
    <mergeCell ref="D17:H17"/>
    <mergeCell ref="D18:H18"/>
    <mergeCell ref="H3:I3"/>
    <mergeCell ref="C5:J5"/>
    <mergeCell ref="B7:F7"/>
    <mergeCell ref="B8:F8"/>
    <mergeCell ref="A11:K11"/>
    <mergeCell ref="A12:C12"/>
    <mergeCell ref="I12:K12"/>
    <mergeCell ref="I13:K13"/>
    <mergeCell ref="I14:K1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9.57421875" style="0" customWidth="1"/>
    <col min="2" max="2" width="16.28125" style="0" customWidth="1"/>
    <col min="3" max="3" width="19.8515625" style="0" customWidth="1"/>
  </cols>
  <sheetData>
    <row r="1" spans="1:10" ht="26.25">
      <c r="A1" s="120"/>
      <c r="B1" s="126"/>
      <c r="C1" s="127"/>
      <c r="D1" s="120"/>
      <c r="E1" s="126"/>
      <c r="F1" s="126"/>
      <c r="G1" s="120"/>
      <c r="H1" s="120"/>
      <c r="I1" s="120"/>
      <c r="J1" s="120"/>
    </row>
    <row r="2" spans="1:10" ht="15">
      <c r="A2" s="120"/>
      <c r="B2" s="126"/>
      <c r="C2" s="128"/>
      <c r="D2" s="128"/>
      <c r="E2" s="128"/>
      <c r="F2" s="128"/>
      <c r="G2" s="120"/>
      <c r="H2" s="120"/>
      <c r="I2" s="120"/>
      <c r="J2" s="120"/>
    </row>
    <row r="3" spans="1:10" ht="15">
      <c r="A3" s="120"/>
      <c r="B3" s="126"/>
      <c r="C3" s="129"/>
      <c r="D3" s="130"/>
      <c r="E3" s="130"/>
      <c r="F3" s="130"/>
      <c r="G3" s="121"/>
      <c r="H3" s="359"/>
      <c r="I3" s="359"/>
      <c r="J3" s="121"/>
    </row>
    <row r="4" spans="1:10" ht="15">
      <c r="A4" s="120"/>
      <c r="B4" s="126"/>
      <c r="C4" s="128"/>
      <c r="D4" s="128"/>
      <c r="E4" s="128"/>
      <c r="F4" s="128"/>
      <c r="G4" s="121"/>
      <c r="H4" s="122"/>
      <c r="I4" s="122"/>
      <c r="J4" s="123"/>
    </row>
    <row r="5" spans="1:10" ht="15.75">
      <c r="A5" s="120"/>
      <c r="B5" s="126"/>
      <c r="C5" s="360"/>
      <c r="D5" s="360"/>
      <c r="E5" s="360"/>
      <c r="F5" s="360"/>
      <c r="G5" s="360"/>
      <c r="H5" s="360"/>
      <c r="I5" s="360"/>
      <c r="J5" s="360"/>
    </row>
    <row r="6" spans="1:10" ht="18.75">
      <c r="A6" s="120"/>
      <c r="B6" s="126"/>
      <c r="C6" s="131"/>
      <c r="D6" s="131"/>
      <c r="E6" s="131"/>
      <c r="F6" s="131"/>
      <c r="G6" s="121"/>
      <c r="H6" s="124"/>
      <c r="I6" s="124"/>
      <c r="J6" s="123"/>
    </row>
    <row r="7" spans="1:10" ht="15">
      <c r="A7" s="120"/>
      <c r="B7" s="361"/>
      <c r="C7" s="361"/>
      <c r="D7" s="361"/>
      <c r="E7" s="361"/>
      <c r="F7" s="361"/>
      <c r="G7" s="121"/>
      <c r="H7" s="125"/>
      <c r="I7" s="125"/>
      <c r="J7" s="123"/>
    </row>
    <row r="8" spans="1:10" ht="15">
      <c r="A8" s="120"/>
      <c r="B8" s="362"/>
      <c r="C8" s="362"/>
      <c r="D8" s="362"/>
      <c r="E8" s="362"/>
      <c r="F8" s="362"/>
      <c r="G8" s="121"/>
      <c r="H8" s="125"/>
      <c r="I8" s="125"/>
      <c r="J8" s="123"/>
    </row>
    <row r="9" spans="1:10" ht="15.75">
      <c r="A9" s="132"/>
      <c r="B9" s="363"/>
      <c r="C9" s="364"/>
      <c r="D9" s="364"/>
      <c r="E9" s="364"/>
      <c r="F9" s="364"/>
      <c r="G9" s="364"/>
      <c r="H9" s="364"/>
      <c r="I9" s="364"/>
      <c r="J9" s="132"/>
    </row>
    <row r="10" spans="1:10" ht="15">
      <c r="A10" s="133"/>
      <c r="B10" s="133"/>
      <c r="C10" s="133"/>
      <c r="D10" s="132"/>
      <c r="E10" s="133"/>
      <c r="F10" s="132"/>
      <c r="G10" s="133"/>
      <c r="H10" s="133"/>
      <c r="I10" s="133"/>
      <c r="J10" s="133"/>
    </row>
    <row r="11" spans="1:10" ht="15.75">
      <c r="A11" s="134"/>
      <c r="B11" s="134"/>
      <c r="C11" s="132"/>
      <c r="D11" s="132"/>
      <c r="E11" s="132"/>
      <c r="F11" s="132"/>
      <c r="G11" s="132"/>
      <c r="H11" s="365"/>
      <c r="I11" s="365"/>
      <c r="J11" s="365"/>
    </row>
    <row r="12" spans="1:10" ht="15.75">
      <c r="A12" s="134"/>
      <c r="B12" s="134"/>
      <c r="C12" s="134"/>
      <c r="D12" s="365"/>
      <c r="E12" s="364"/>
      <c r="F12" s="366"/>
      <c r="G12" s="365"/>
      <c r="H12" s="364"/>
      <c r="I12" s="364"/>
      <c r="J12" s="364"/>
    </row>
    <row r="13" spans="1:10" ht="15.75">
      <c r="A13" s="134"/>
      <c r="B13" s="134"/>
      <c r="C13" s="134"/>
      <c r="D13" s="364"/>
      <c r="E13" s="364"/>
      <c r="F13" s="364"/>
      <c r="G13" s="364"/>
      <c r="H13" s="365"/>
      <c r="I13" s="364"/>
      <c r="J13" s="364"/>
    </row>
    <row r="14" spans="1:10" ht="15.75">
      <c r="A14" s="134"/>
      <c r="B14" s="134"/>
      <c r="C14" s="134"/>
      <c r="D14" s="364"/>
      <c r="E14" s="364"/>
      <c r="F14" s="364"/>
      <c r="G14" s="364"/>
      <c r="H14" s="364"/>
      <c r="I14" s="364"/>
      <c r="J14" s="364"/>
    </row>
    <row r="15" spans="1:10" ht="15.75">
      <c r="A15" s="134"/>
      <c r="B15" s="134"/>
      <c r="C15" s="134"/>
      <c r="D15" s="364"/>
      <c r="E15" s="364"/>
      <c r="F15" s="364"/>
      <c r="G15" s="364"/>
      <c r="H15" s="134"/>
      <c r="I15" s="365"/>
      <c r="J15" s="365"/>
    </row>
    <row r="16" spans="1:10" ht="15.75">
      <c r="A16" s="134"/>
      <c r="B16" s="134"/>
      <c r="C16" s="134"/>
      <c r="D16" s="132"/>
      <c r="E16" s="132"/>
      <c r="F16" s="132"/>
      <c r="G16" s="132"/>
      <c r="H16" s="134"/>
      <c r="I16" s="364"/>
      <c r="J16" s="364"/>
    </row>
    <row r="17" spans="1:10" ht="15.75">
      <c r="A17" s="132"/>
      <c r="B17" s="363"/>
      <c r="C17" s="364"/>
      <c r="D17" s="364"/>
      <c r="E17" s="364"/>
      <c r="F17" s="364"/>
      <c r="G17" s="364"/>
      <c r="H17" s="364"/>
      <c r="I17" s="364"/>
      <c r="J17" s="132"/>
    </row>
    <row r="18" spans="1:10" ht="15.75">
      <c r="A18" s="134"/>
      <c r="B18" s="134"/>
      <c r="C18" s="132"/>
      <c r="D18" s="134"/>
      <c r="E18" s="134"/>
      <c r="F18" s="134"/>
      <c r="G18" s="132"/>
      <c r="H18" s="134"/>
      <c r="I18" s="134"/>
      <c r="J18" s="134"/>
    </row>
    <row r="19" spans="1:10" ht="15.75">
      <c r="A19" s="134"/>
      <c r="B19" s="134"/>
      <c r="C19" s="134"/>
      <c r="D19" s="365"/>
      <c r="E19" s="364"/>
      <c r="F19" s="364"/>
      <c r="G19" s="134"/>
      <c r="H19" s="134"/>
      <c r="I19" s="134"/>
      <c r="J19" s="134"/>
    </row>
    <row r="20" spans="1:10" ht="15.75">
      <c r="A20" s="134"/>
      <c r="B20" s="134"/>
      <c r="C20" s="134"/>
      <c r="D20" s="134"/>
      <c r="E20" s="134"/>
      <c r="F20" s="134"/>
      <c r="G20" s="132"/>
      <c r="H20" s="134"/>
      <c r="I20" s="134"/>
      <c r="J20" s="134"/>
    </row>
    <row r="21" spans="1:10" ht="15.75">
      <c r="A21" s="132"/>
      <c r="B21" s="363"/>
      <c r="C21" s="364"/>
      <c r="D21" s="364"/>
      <c r="E21" s="364"/>
      <c r="F21" s="364"/>
      <c r="G21" s="364"/>
      <c r="H21" s="364"/>
      <c r="I21" s="364"/>
      <c r="J21" s="132"/>
    </row>
    <row r="22" spans="1:10" ht="15.75">
      <c r="A22" s="134"/>
      <c r="B22" s="134"/>
      <c r="C22" s="134"/>
      <c r="D22" s="134"/>
      <c r="E22" s="134"/>
      <c r="F22" s="132"/>
      <c r="G22" s="132"/>
      <c r="H22" s="134"/>
      <c r="I22" s="134"/>
      <c r="J22" s="134"/>
    </row>
    <row r="23" spans="1:10" ht="15.75">
      <c r="A23" s="134"/>
      <c r="B23" s="134"/>
      <c r="C23" s="134"/>
      <c r="D23" s="134"/>
      <c r="E23" s="134"/>
      <c r="F23" s="134"/>
      <c r="G23" s="134"/>
      <c r="H23" s="134"/>
      <c r="I23" s="134"/>
      <c r="J23" s="134"/>
    </row>
    <row r="24" spans="1:10" ht="15.75">
      <c r="A24" s="134"/>
      <c r="B24" s="134"/>
      <c r="C24" s="134"/>
      <c r="D24" s="134"/>
      <c r="E24" s="134"/>
      <c r="F24" s="134"/>
      <c r="G24" s="132"/>
      <c r="H24" s="134"/>
      <c r="I24" s="134"/>
      <c r="J24" s="134"/>
    </row>
    <row r="25" spans="1:10" ht="15">
      <c r="A25" s="120"/>
      <c r="B25" s="120"/>
      <c r="C25" s="120"/>
      <c r="D25" s="120"/>
      <c r="E25" s="120"/>
      <c r="F25" s="120"/>
      <c r="G25" s="120"/>
      <c r="H25" s="120"/>
      <c r="I25" s="120"/>
      <c r="J25" s="120"/>
    </row>
    <row r="26" spans="1:10" ht="15">
      <c r="A26" s="120"/>
      <c r="B26" s="120"/>
      <c r="C26" s="120"/>
      <c r="D26" s="120"/>
      <c r="E26" s="120"/>
      <c r="F26" s="120"/>
      <c r="G26" s="120"/>
      <c r="H26" s="120"/>
      <c r="I26" s="120"/>
      <c r="J26" s="120"/>
    </row>
    <row r="27" spans="1:10" ht="15">
      <c r="A27" s="120"/>
      <c r="B27" s="120"/>
      <c r="C27" s="120"/>
      <c r="D27" s="120"/>
      <c r="E27" s="120"/>
      <c r="F27" s="120"/>
      <c r="G27" s="120"/>
      <c r="H27" s="120"/>
      <c r="I27" s="120"/>
      <c r="J27" s="120"/>
    </row>
    <row r="28" spans="1:10" ht="15">
      <c r="A28" s="120"/>
      <c r="B28" s="120"/>
      <c r="C28" s="120"/>
      <c r="D28" s="120"/>
      <c r="E28" s="120"/>
      <c r="F28" s="120"/>
      <c r="G28" s="120"/>
      <c r="H28" s="120"/>
      <c r="I28" s="120"/>
      <c r="J28" s="120"/>
    </row>
    <row r="29" spans="1:10" ht="15">
      <c r="A29" s="120"/>
      <c r="B29" s="120"/>
      <c r="C29" s="120"/>
      <c r="D29" s="120"/>
      <c r="E29" s="120"/>
      <c r="F29" s="120"/>
      <c r="G29" s="120"/>
      <c r="H29" s="120"/>
      <c r="I29" s="120"/>
      <c r="J29" s="120"/>
    </row>
    <row r="30" spans="1:10" ht="15">
      <c r="A30" s="120"/>
      <c r="B30" s="120"/>
      <c r="C30" s="120"/>
      <c r="D30" s="120"/>
      <c r="E30" s="120"/>
      <c r="F30" s="120"/>
      <c r="G30" s="120"/>
      <c r="H30" s="120"/>
      <c r="I30" s="120"/>
      <c r="J30" s="120"/>
    </row>
    <row r="31" spans="1:10" ht="15">
      <c r="A31" s="120"/>
      <c r="B31" s="120"/>
      <c r="C31" s="120"/>
      <c r="D31" s="120"/>
      <c r="E31" s="120"/>
      <c r="F31" s="120"/>
      <c r="G31" s="120"/>
      <c r="H31" s="120"/>
      <c r="I31" s="120"/>
      <c r="J31" s="120"/>
    </row>
    <row r="32" spans="1:10" ht="15">
      <c r="A32" s="120"/>
      <c r="B32" s="120"/>
      <c r="C32" s="120"/>
      <c r="D32" s="120"/>
      <c r="E32" s="120"/>
      <c r="F32" s="120"/>
      <c r="G32" s="120"/>
      <c r="H32" s="120"/>
      <c r="I32" s="120"/>
      <c r="J32" s="120"/>
    </row>
    <row r="33" spans="1:10" ht="15">
      <c r="A33" s="120"/>
      <c r="B33" s="120"/>
      <c r="C33" s="120"/>
      <c r="D33" s="120"/>
      <c r="E33" s="120"/>
      <c r="F33" s="120"/>
      <c r="G33" s="120"/>
      <c r="H33" s="120"/>
      <c r="I33" s="120"/>
      <c r="J33" s="120"/>
    </row>
    <row r="34" spans="1:10" ht="15">
      <c r="A34" s="120"/>
      <c r="B34" s="120"/>
      <c r="C34" s="120"/>
      <c r="D34" s="120"/>
      <c r="E34" s="120"/>
      <c r="F34" s="120"/>
      <c r="G34" s="120"/>
      <c r="H34" s="120"/>
      <c r="I34" s="120"/>
      <c r="J34" s="120"/>
    </row>
    <row r="35" spans="1:10" ht="15">
      <c r="A35" s="120"/>
      <c r="B35" s="120"/>
      <c r="C35" s="120"/>
      <c r="D35" s="120"/>
      <c r="E35" s="120"/>
      <c r="F35" s="120"/>
      <c r="G35" s="120"/>
      <c r="H35" s="120"/>
      <c r="I35" s="120"/>
      <c r="J35" s="120"/>
    </row>
    <row r="36" spans="1:10" ht="15">
      <c r="A36" s="120"/>
      <c r="B36" s="120"/>
      <c r="C36" s="120"/>
      <c r="D36" s="120"/>
      <c r="E36" s="120"/>
      <c r="F36" s="120"/>
      <c r="G36" s="120"/>
      <c r="H36" s="120"/>
      <c r="I36" s="120"/>
      <c r="J36" s="120"/>
    </row>
    <row r="37" spans="1:10" ht="15">
      <c r="A37" s="120"/>
      <c r="B37" s="120"/>
      <c r="C37" s="120"/>
      <c r="D37" s="120"/>
      <c r="E37" s="120"/>
      <c r="F37" s="120"/>
      <c r="G37" s="120"/>
      <c r="H37" s="120"/>
      <c r="I37" s="120"/>
      <c r="J37" s="120"/>
    </row>
    <row r="38" spans="1:10" ht="15">
      <c r="A38" s="120"/>
      <c r="B38" s="120"/>
      <c r="C38" s="120"/>
      <c r="D38" s="120"/>
      <c r="E38" s="120"/>
      <c r="F38" s="120"/>
      <c r="G38" s="120"/>
      <c r="H38" s="120"/>
      <c r="I38" s="120"/>
      <c r="J38" s="120"/>
    </row>
    <row r="39" spans="1:10" ht="15">
      <c r="A39" s="120"/>
      <c r="B39" s="120"/>
      <c r="C39" s="120"/>
      <c r="D39" s="120"/>
      <c r="E39" s="120"/>
      <c r="F39" s="120"/>
      <c r="G39" s="120"/>
      <c r="H39" s="120"/>
      <c r="I39" s="120"/>
      <c r="J39" s="120"/>
    </row>
    <row r="40" spans="1:10" ht="15">
      <c r="A40" s="120"/>
      <c r="B40" s="120"/>
      <c r="C40" s="120"/>
      <c r="D40" s="120"/>
      <c r="E40" s="120"/>
      <c r="F40" s="120"/>
      <c r="G40" s="120"/>
      <c r="H40" s="120"/>
      <c r="I40" s="120"/>
      <c r="J40" s="120"/>
    </row>
    <row r="41" spans="1:10" ht="15">
      <c r="A41" s="120"/>
      <c r="B41" s="120"/>
      <c r="C41" s="120"/>
      <c r="D41" s="120"/>
      <c r="E41" s="120"/>
      <c r="F41" s="120"/>
      <c r="G41" s="120"/>
      <c r="H41" s="120"/>
      <c r="I41" s="120"/>
      <c r="J41" s="120"/>
    </row>
    <row r="42" spans="1:10" ht="15">
      <c r="A42" s="120"/>
      <c r="B42" s="120"/>
      <c r="C42" s="120"/>
      <c r="D42" s="120"/>
      <c r="E42" s="120"/>
      <c r="F42" s="120"/>
      <c r="G42" s="120"/>
      <c r="H42" s="120"/>
      <c r="I42" s="120"/>
      <c r="J42" s="120"/>
    </row>
    <row r="43" spans="1:10" ht="15">
      <c r="A43" s="120"/>
      <c r="B43" s="120"/>
      <c r="C43" s="120"/>
      <c r="D43" s="120"/>
      <c r="E43" s="120"/>
      <c r="F43" s="120"/>
      <c r="G43" s="120"/>
      <c r="H43" s="120"/>
      <c r="I43" s="120"/>
      <c r="J43" s="120"/>
    </row>
    <row r="44" spans="1:10" ht="15">
      <c r="A44" s="120"/>
      <c r="B44" s="120"/>
      <c r="C44" s="120"/>
      <c r="D44" s="120"/>
      <c r="E44" s="120"/>
      <c r="F44" s="120"/>
      <c r="G44" s="120"/>
      <c r="H44" s="120"/>
      <c r="I44" s="120"/>
      <c r="J44" s="120"/>
    </row>
    <row r="45" spans="1:10" ht="15">
      <c r="A45" s="120"/>
      <c r="B45" s="120"/>
      <c r="C45" s="120"/>
      <c r="D45" s="120"/>
      <c r="E45" s="120"/>
      <c r="F45" s="120"/>
      <c r="G45" s="120"/>
      <c r="H45" s="120"/>
      <c r="I45" s="120"/>
      <c r="J45" s="120"/>
    </row>
    <row r="46" spans="1:10" ht="15">
      <c r="A46" s="120"/>
      <c r="B46" s="120"/>
      <c r="C46" s="120"/>
      <c r="D46" s="120"/>
      <c r="E46" s="120"/>
      <c r="F46" s="120"/>
      <c r="G46" s="120"/>
      <c r="H46" s="120"/>
      <c r="I46" s="120"/>
      <c r="J46" s="120"/>
    </row>
    <row r="47" spans="1:10" ht="15">
      <c r="A47" s="120"/>
      <c r="B47" s="120"/>
      <c r="C47" s="120"/>
      <c r="D47" s="120"/>
      <c r="E47" s="120"/>
      <c r="F47" s="120"/>
      <c r="G47" s="120"/>
      <c r="H47" s="120"/>
      <c r="I47" s="120"/>
      <c r="J47" s="120"/>
    </row>
    <row r="48" spans="1:10" ht="15">
      <c r="A48" s="120"/>
      <c r="B48" s="120"/>
      <c r="C48" s="120"/>
      <c r="D48" s="120"/>
      <c r="E48" s="120"/>
      <c r="F48" s="120"/>
      <c r="G48" s="120"/>
      <c r="H48" s="120"/>
      <c r="I48" s="120"/>
      <c r="J48" s="120"/>
    </row>
    <row r="49" spans="1:10" ht="15">
      <c r="A49" s="120"/>
      <c r="B49" s="120"/>
      <c r="C49" s="120"/>
      <c r="D49" s="120"/>
      <c r="E49" s="120"/>
      <c r="F49" s="120"/>
      <c r="G49" s="120"/>
      <c r="H49" s="120"/>
      <c r="I49" s="120"/>
      <c r="J49" s="120"/>
    </row>
    <row r="50" spans="1:10" ht="15">
      <c r="A50" s="120"/>
      <c r="B50" s="120"/>
      <c r="C50" s="120"/>
      <c r="D50" s="120"/>
      <c r="E50" s="120"/>
      <c r="F50" s="120"/>
      <c r="G50" s="120"/>
      <c r="H50" s="120"/>
      <c r="I50" s="120"/>
      <c r="J50" s="120"/>
    </row>
    <row r="51" spans="1:10" ht="15">
      <c r="A51" s="120"/>
      <c r="B51" s="120"/>
      <c r="C51" s="120"/>
      <c r="D51" s="120"/>
      <c r="E51" s="120"/>
      <c r="F51" s="120"/>
      <c r="G51" s="120"/>
      <c r="H51" s="120"/>
      <c r="I51" s="120"/>
      <c r="J51" s="120"/>
    </row>
    <row r="52" spans="1:10" ht="15">
      <c r="A52" s="120"/>
      <c r="B52" s="120"/>
      <c r="C52" s="120"/>
      <c r="D52" s="120"/>
      <c r="E52" s="120"/>
      <c r="F52" s="120"/>
      <c r="G52" s="120"/>
      <c r="H52" s="120"/>
      <c r="I52" s="120"/>
      <c r="J52" s="120"/>
    </row>
    <row r="53" spans="1:10" ht="15">
      <c r="A53" s="120"/>
      <c r="B53" s="120"/>
      <c r="C53" s="120"/>
      <c r="D53" s="120"/>
      <c r="E53" s="120"/>
      <c r="F53" s="120"/>
      <c r="G53" s="120"/>
      <c r="H53" s="120"/>
      <c r="I53" s="120"/>
      <c r="J53" s="120"/>
    </row>
    <row r="54" spans="1:10" ht="15">
      <c r="A54" s="120"/>
      <c r="B54" s="120"/>
      <c r="C54" s="120"/>
      <c r="D54" s="120"/>
      <c r="E54" s="120"/>
      <c r="F54" s="120"/>
      <c r="G54" s="120"/>
      <c r="H54" s="120"/>
      <c r="I54" s="120"/>
      <c r="J54" s="120"/>
    </row>
    <row r="55" spans="1:10" ht="15">
      <c r="A55" s="120"/>
      <c r="B55" s="120"/>
      <c r="C55" s="120"/>
      <c r="D55" s="120"/>
      <c r="E55" s="120"/>
      <c r="F55" s="120"/>
      <c r="G55" s="120"/>
      <c r="H55" s="120"/>
      <c r="I55" s="120"/>
      <c r="J55" s="120"/>
    </row>
    <row r="56" spans="1:10" ht="15">
      <c r="A56" s="120"/>
      <c r="B56" s="120"/>
      <c r="C56" s="120"/>
      <c r="D56" s="120"/>
      <c r="E56" s="120"/>
      <c r="F56" s="120"/>
      <c r="G56" s="120"/>
      <c r="H56" s="120"/>
      <c r="I56" s="120"/>
      <c r="J56" s="120"/>
    </row>
    <row r="57" spans="1:10" ht="15">
      <c r="A57" s="120"/>
      <c r="B57" s="120"/>
      <c r="C57" s="120"/>
      <c r="D57" s="120"/>
      <c r="E57" s="120"/>
      <c r="F57" s="120"/>
      <c r="G57" s="120"/>
      <c r="H57" s="120"/>
      <c r="I57" s="120"/>
      <c r="J57" s="120"/>
    </row>
    <row r="58" spans="1:10" ht="15">
      <c r="A58" s="120"/>
      <c r="B58" s="120"/>
      <c r="C58" s="120"/>
      <c r="D58" s="120"/>
      <c r="E58" s="120"/>
      <c r="F58" s="120"/>
      <c r="G58" s="120"/>
      <c r="H58" s="120"/>
      <c r="I58" s="120"/>
      <c r="J58" s="120"/>
    </row>
    <row r="59" spans="1:10" ht="15">
      <c r="A59" s="120"/>
      <c r="B59" s="120"/>
      <c r="C59" s="120"/>
      <c r="D59" s="120"/>
      <c r="E59" s="120"/>
      <c r="F59" s="120"/>
      <c r="G59" s="120"/>
      <c r="H59" s="120"/>
      <c r="I59" s="120"/>
      <c r="J59" s="120"/>
    </row>
    <row r="60" spans="1:10" ht="15">
      <c r="A60" s="120"/>
      <c r="B60" s="120"/>
      <c r="C60" s="120"/>
      <c r="D60" s="120"/>
      <c r="E60" s="120"/>
      <c r="F60" s="120"/>
      <c r="G60" s="120"/>
      <c r="H60" s="120"/>
      <c r="I60" s="120"/>
      <c r="J60" s="120"/>
    </row>
    <row r="61" spans="1:10" ht="15">
      <c r="A61" s="120"/>
      <c r="B61" s="120"/>
      <c r="C61" s="120"/>
      <c r="D61" s="120"/>
      <c r="E61" s="120"/>
      <c r="F61" s="120"/>
      <c r="G61" s="120"/>
      <c r="H61" s="120"/>
      <c r="I61" s="120"/>
      <c r="J61" s="120"/>
    </row>
    <row r="62" spans="1:10" ht="15">
      <c r="A62" s="120"/>
      <c r="B62" s="120"/>
      <c r="C62" s="120"/>
      <c r="D62" s="120"/>
      <c r="E62" s="120"/>
      <c r="F62" s="120"/>
      <c r="G62" s="120"/>
      <c r="H62" s="120"/>
      <c r="I62" s="120"/>
      <c r="J62" s="120"/>
    </row>
    <row r="63" spans="1:10" ht="15">
      <c r="A63" s="120"/>
      <c r="B63" s="120"/>
      <c r="C63" s="120"/>
      <c r="D63" s="120"/>
      <c r="E63" s="120"/>
      <c r="F63" s="120"/>
      <c r="G63" s="120"/>
      <c r="H63" s="120"/>
      <c r="I63" s="120"/>
      <c r="J63" s="120"/>
    </row>
    <row r="64" spans="1:10" ht="15">
      <c r="A64" s="120"/>
      <c r="B64" s="120"/>
      <c r="C64" s="120"/>
      <c r="D64" s="120"/>
      <c r="E64" s="120"/>
      <c r="F64" s="120"/>
      <c r="G64" s="120"/>
      <c r="H64" s="120"/>
      <c r="I64" s="120"/>
      <c r="J64" s="120"/>
    </row>
    <row r="65" spans="1:10" ht="15">
      <c r="A65" s="120"/>
      <c r="B65" s="120"/>
      <c r="C65" s="120"/>
      <c r="D65" s="120"/>
      <c r="E65" s="120"/>
      <c r="F65" s="120"/>
      <c r="G65" s="120"/>
      <c r="H65" s="120"/>
      <c r="I65" s="120"/>
      <c r="J65" s="120"/>
    </row>
    <row r="66" spans="1:10" ht="15">
      <c r="A66" s="120"/>
      <c r="B66" s="120"/>
      <c r="C66" s="120"/>
      <c r="D66" s="120"/>
      <c r="E66" s="120"/>
      <c r="F66" s="120"/>
      <c r="G66" s="120"/>
      <c r="H66" s="120"/>
      <c r="I66" s="120"/>
      <c r="J66" s="120"/>
    </row>
    <row r="67" spans="1:10" ht="15">
      <c r="A67" s="120"/>
      <c r="B67" s="120"/>
      <c r="C67" s="120"/>
      <c r="D67" s="120"/>
      <c r="E67" s="120"/>
      <c r="F67" s="120"/>
      <c r="G67" s="120"/>
      <c r="H67" s="120"/>
      <c r="I67" s="120"/>
      <c r="J67" s="120"/>
    </row>
    <row r="68" spans="1:10" ht="15">
      <c r="A68" s="120"/>
      <c r="B68" s="120"/>
      <c r="C68" s="120"/>
      <c r="D68" s="120"/>
      <c r="E68" s="120"/>
      <c r="F68" s="120"/>
      <c r="G68" s="120"/>
      <c r="H68" s="120"/>
      <c r="I68" s="120"/>
      <c r="J68" s="120"/>
    </row>
    <row r="69" spans="1:10" ht="15">
      <c r="A69" s="120"/>
      <c r="B69" s="120"/>
      <c r="C69" s="120"/>
      <c r="D69" s="120"/>
      <c r="E69" s="120"/>
      <c r="F69" s="120"/>
      <c r="G69" s="120"/>
      <c r="H69" s="120"/>
      <c r="I69" s="120"/>
      <c r="J69" s="120"/>
    </row>
    <row r="70" spans="1:10" ht="15">
      <c r="A70" s="120"/>
      <c r="B70" s="120"/>
      <c r="C70" s="120"/>
      <c r="D70" s="120"/>
      <c r="E70" s="120"/>
      <c r="F70" s="120"/>
      <c r="G70" s="120"/>
      <c r="H70" s="120"/>
      <c r="I70" s="120"/>
      <c r="J70" s="120"/>
    </row>
    <row r="71" spans="1:10" ht="15">
      <c r="A71" s="120"/>
      <c r="B71" s="120"/>
      <c r="C71" s="120"/>
      <c r="D71" s="120"/>
      <c r="E71" s="120"/>
      <c r="F71" s="120"/>
      <c r="G71" s="120"/>
      <c r="H71" s="120"/>
      <c r="I71" s="120"/>
      <c r="J71" s="120"/>
    </row>
    <row r="72" spans="1:10" ht="15">
      <c r="A72" s="120"/>
      <c r="B72" s="120"/>
      <c r="C72" s="120"/>
      <c r="D72" s="120"/>
      <c r="E72" s="120"/>
      <c r="F72" s="120"/>
      <c r="G72" s="120"/>
      <c r="H72" s="120"/>
      <c r="I72" s="120"/>
      <c r="J72" s="120"/>
    </row>
    <row r="73" spans="1:10" ht="15">
      <c r="A73" s="120"/>
      <c r="B73" s="120"/>
      <c r="C73" s="120"/>
      <c r="D73" s="120"/>
      <c r="E73" s="120"/>
      <c r="F73" s="120"/>
      <c r="G73" s="120"/>
      <c r="H73" s="120"/>
      <c r="I73" s="120"/>
      <c r="J73" s="120"/>
    </row>
    <row r="74" spans="1:10" ht="15">
      <c r="A74" s="120"/>
      <c r="B74" s="120"/>
      <c r="C74" s="120"/>
      <c r="D74" s="120"/>
      <c r="E74" s="120"/>
      <c r="F74" s="120"/>
      <c r="G74" s="120"/>
      <c r="H74" s="120"/>
      <c r="I74" s="120"/>
      <c r="J74" s="120"/>
    </row>
    <row r="75" spans="1:10" ht="15">
      <c r="A75" s="120"/>
      <c r="B75" s="120"/>
      <c r="C75" s="120"/>
      <c r="D75" s="120"/>
      <c r="E75" s="120"/>
      <c r="F75" s="120"/>
      <c r="G75" s="120"/>
      <c r="H75" s="120"/>
      <c r="I75" s="120"/>
      <c r="J75" s="120"/>
    </row>
    <row r="76" spans="1:10" ht="15">
      <c r="A76" s="120"/>
      <c r="B76" s="120"/>
      <c r="C76" s="120"/>
      <c r="D76" s="120"/>
      <c r="E76" s="120"/>
      <c r="F76" s="120"/>
      <c r="G76" s="120"/>
      <c r="H76" s="120"/>
      <c r="I76" s="120"/>
      <c r="J76" s="120"/>
    </row>
    <row r="77" spans="1:10" ht="15">
      <c r="A77" s="120"/>
      <c r="B77" s="120"/>
      <c r="C77" s="120"/>
      <c r="D77" s="120"/>
      <c r="E77" s="120"/>
      <c r="F77" s="120"/>
      <c r="G77" s="120"/>
      <c r="H77" s="120"/>
      <c r="I77" s="120"/>
      <c r="J77" s="120"/>
    </row>
    <row r="78" spans="1:10" ht="15">
      <c r="A78" s="120"/>
      <c r="B78" s="120"/>
      <c r="C78" s="120"/>
      <c r="D78" s="120"/>
      <c r="E78" s="120"/>
      <c r="F78" s="120"/>
      <c r="G78" s="120"/>
      <c r="H78" s="120"/>
      <c r="I78" s="120"/>
      <c r="J78" s="120"/>
    </row>
    <row r="79" spans="1:10" ht="15">
      <c r="A79" s="120"/>
      <c r="B79" s="120"/>
      <c r="C79" s="120"/>
      <c r="D79" s="120"/>
      <c r="E79" s="120"/>
      <c r="F79" s="120"/>
      <c r="G79" s="120"/>
      <c r="H79" s="120"/>
      <c r="I79" s="120"/>
      <c r="J79" s="120"/>
    </row>
    <row r="80" spans="1:10" ht="15">
      <c r="A80" s="120"/>
      <c r="B80" s="120"/>
      <c r="C80" s="120"/>
      <c r="D80" s="120"/>
      <c r="E80" s="120"/>
      <c r="F80" s="120"/>
      <c r="G80" s="120"/>
      <c r="H80" s="120"/>
      <c r="I80" s="120"/>
      <c r="J80" s="120"/>
    </row>
    <row r="81" spans="1:10" ht="15">
      <c r="A81" s="120"/>
      <c r="B81" s="120"/>
      <c r="C81" s="120"/>
      <c r="D81" s="120"/>
      <c r="E81" s="120"/>
      <c r="F81" s="120"/>
      <c r="G81" s="120"/>
      <c r="H81" s="120"/>
      <c r="I81" s="120"/>
      <c r="J81" s="120"/>
    </row>
    <row r="82" spans="1:10" ht="15">
      <c r="A82" s="120"/>
      <c r="B82" s="120"/>
      <c r="C82" s="120"/>
      <c r="D82" s="120"/>
      <c r="E82" s="120"/>
      <c r="F82" s="120"/>
      <c r="G82" s="120"/>
      <c r="H82" s="120"/>
      <c r="I82" s="120"/>
      <c r="J82" s="120"/>
    </row>
    <row r="83" spans="1:10" ht="15">
      <c r="A83" s="120"/>
      <c r="B83" s="120"/>
      <c r="C83" s="120"/>
      <c r="D83" s="120"/>
      <c r="E83" s="120"/>
      <c r="F83" s="120"/>
      <c r="G83" s="120"/>
      <c r="H83" s="120"/>
      <c r="I83" s="120"/>
      <c r="J83" s="120"/>
    </row>
    <row r="84" spans="1:10" ht="15">
      <c r="A84" s="120"/>
      <c r="B84" s="120"/>
      <c r="C84" s="120"/>
      <c r="D84" s="120"/>
      <c r="E84" s="120"/>
      <c r="F84" s="120"/>
      <c r="G84" s="120"/>
      <c r="H84" s="120"/>
      <c r="I84" s="120"/>
      <c r="J84" s="120"/>
    </row>
    <row r="85" spans="1:10" ht="15">
      <c r="A85" s="120"/>
      <c r="B85" s="120"/>
      <c r="C85" s="120"/>
      <c r="D85" s="120"/>
      <c r="E85" s="120"/>
      <c r="F85" s="120"/>
      <c r="G85" s="120"/>
      <c r="H85" s="120"/>
      <c r="I85" s="120"/>
      <c r="J85" s="120"/>
    </row>
    <row r="86" spans="1:10" ht="15">
      <c r="A86" s="120"/>
      <c r="B86" s="120"/>
      <c r="C86" s="120"/>
      <c r="D86" s="120"/>
      <c r="E86" s="120"/>
      <c r="F86" s="120"/>
      <c r="G86" s="120"/>
      <c r="H86" s="120"/>
      <c r="I86" s="120"/>
      <c r="J86" s="120"/>
    </row>
    <row r="87" spans="1:10" ht="15">
      <c r="A87" s="120"/>
      <c r="B87" s="120"/>
      <c r="C87" s="120"/>
      <c r="D87" s="120"/>
      <c r="E87" s="120"/>
      <c r="F87" s="120"/>
      <c r="G87" s="120"/>
      <c r="H87" s="120"/>
      <c r="I87" s="120"/>
      <c r="J87" s="120"/>
    </row>
    <row r="88" spans="1:10" ht="15">
      <c r="A88" s="120"/>
      <c r="B88" s="120"/>
      <c r="C88" s="120"/>
      <c r="D88" s="120"/>
      <c r="E88" s="120"/>
      <c r="F88" s="120"/>
      <c r="G88" s="120"/>
      <c r="H88" s="120"/>
      <c r="I88" s="120"/>
      <c r="J88" s="120"/>
    </row>
    <row r="89" spans="1:10" ht="15">
      <c r="A89" s="120"/>
      <c r="B89" s="120"/>
      <c r="C89" s="120"/>
      <c r="D89" s="120"/>
      <c r="E89" s="120"/>
      <c r="F89" s="120"/>
      <c r="G89" s="120"/>
      <c r="H89" s="120"/>
      <c r="I89" s="120"/>
      <c r="J89" s="120"/>
    </row>
    <row r="90" spans="1:10" ht="15">
      <c r="A90" s="120"/>
      <c r="B90" s="120"/>
      <c r="C90" s="120"/>
      <c r="D90" s="120"/>
      <c r="E90" s="120"/>
      <c r="F90" s="120"/>
      <c r="G90" s="120"/>
      <c r="H90" s="120"/>
      <c r="I90" s="120"/>
      <c r="J90" s="120"/>
    </row>
    <row r="91" spans="1:10" ht="15">
      <c r="A91" s="120"/>
      <c r="B91" s="120"/>
      <c r="C91" s="120"/>
      <c r="D91" s="120"/>
      <c r="E91" s="120"/>
      <c r="F91" s="120"/>
      <c r="G91" s="120"/>
      <c r="H91" s="120"/>
      <c r="I91" s="120"/>
      <c r="J91" s="120"/>
    </row>
    <row r="92" spans="1:10" ht="15">
      <c r="A92" s="120"/>
      <c r="B92" s="120"/>
      <c r="C92" s="120"/>
      <c r="D92" s="120"/>
      <c r="E92" s="120"/>
      <c r="F92" s="120"/>
      <c r="G92" s="120"/>
      <c r="H92" s="120"/>
      <c r="I92" s="120"/>
      <c r="J92" s="120"/>
    </row>
    <row r="93" spans="1:10" ht="15">
      <c r="A93" s="120"/>
      <c r="B93" s="120"/>
      <c r="C93" s="120"/>
      <c r="D93" s="120"/>
      <c r="E93" s="120"/>
      <c r="F93" s="120"/>
      <c r="G93" s="120"/>
      <c r="H93" s="120"/>
      <c r="I93" s="120"/>
      <c r="J93" s="120"/>
    </row>
    <row r="94" spans="1:10" ht="15">
      <c r="A94" s="120"/>
      <c r="B94" s="120"/>
      <c r="C94" s="120"/>
      <c r="D94" s="120"/>
      <c r="E94" s="120"/>
      <c r="F94" s="120"/>
      <c r="G94" s="120"/>
      <c r="H94" s="120"/>
      <c r="I94" s="120"/>
      <c r="J94" s="120"/>
    </row>
    <row r="95" spans="1:10" ht="15">
      <c r="A95" s="120"/>
      <c r="B95" s="120"/>
      <c r="C95" s="120"/>
      <c r="D95" s="120"/>
      <c r="E95" s="120"/>
      <c r="F95" s="120"/>
      <c r="G95" s="120"/>
      <c r="H95" s="120"/>
      <c r="I95" s="120"/>
      <c r="J95" s="120"/>
    </row>
    <row r="96" spans="1:10" ht="15">
      <c r="A96" s="120"/>
      <c r="B96" s="120"/>
      <c r="C96" s="120"/>
      <c r="D96" s="120"/>
      <c r="E96" s="120"/>
      <c r="F96" s="120"/>
      <c r="G96" s="120"/>
      <c r="H96" s="120"/>
      <c r="I96" s="120"/>
      <c r="J96" s="120"/>
    </row>
  </sheetData>
  <sheetProtection/>
  <mergeCells count="17">
    <mergeCell ref="B21:I21"/>
    <mergeCell ref="G12:G15"/>
    <mergeCell ref="H13:H14"/>
    <mergeCell ref="I15:I16"/>
    <mergeCell ref="J15:J16"/>
    <mergeCell ref="B17:I17"/>
    <mergeCell ref="D19:F19"/>
    <mergeCell ref="H11:H12"/>
    <mergeCell ref="I11:I14"/>
    <mergeCell ref="J11:J14"/>
    <mergeCell ref="D12:E15"/>
    <mergeCell ref="F12:F15"/>
    <mergeCell ref="H3:I3"/>
    <mergeCell ref="C5:J5"/>
    <mergeCell ref="B7:F7"/>
    <mergeCell ref="B8:F8"/>
    <mergeCell ref="B9:I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468"/>
  <sheetViews>
    <sheetView zoomScalePageLayoutView="0" workbookViewId="0" topLeftCell="A1">
      <selection activeCell="A3" sqref="A3"/>
    </sheetView>
  </sheetViews>
  <sheetFormatPr defaultColWidth="9.140625" defaultRowHeight="15" outlineLevelRow="2"/>
  <cols>
    <col min="1" max="1" width="35.421875" style="0" customWidth="1"/>
    <col min="2" max="2" width="28.8515625" style="0" customWidth="1"/>
    <col min="3" max="4" width="19.57421875" style="0" customWidth="1"/>
    <col min="5" max="5" width="18.28125" style="0" customWidth="1"/>
  </cols>
  <sheetData>
    <row r="1" spans="1:4" ht="15">
      <c r="A1" s="367" t="s">
        <v>1360</v>
      </c>
      <c r="B1" s="368"/>
      <c r="C1" s="368"/>
      <c r="D1" s="368" t="s">
        <v>1361</v>
      </c>
    </row>
    <row r="2" spans="1:4" ht="15">
      <c r="A2" s="367"/>
      <c r="B2" s="138" t="s">
        <v>1362</v>
      </c>
      <c r="C2" s="138" t="s">
        <v>1363</v>
      </c>
      <c r="D2" s="368"/>
    </row>
    <row r="3" spans="1:4" ht="15">
      <c r="A3" s="139" t="s">
        <v>1364</v>
      </c>
      <c r="B3" s="140"/>
      <c r="C3" s="140"/>
      <c r="D3" s="141"/>
    </row>
    <row r="4" spans="1:4" ht="15">
      <c r="A4" s="142" t="s">
        <v>1365</v>
      </c>
      <c r="B4" s="143"/>
      <c r="C4" s="143"/>
      <c r="D4" s="144"/>
    </row>
    <row r="5" spans="1:4" ht="15" hidden="1" outlineLevel="2">
      <c r="A5" s="145" t="s">
        <v>1366</v>
      </c>
      <c r="B5" s="146">
        <v>57678000</v>
      </c>
      <c r="C5" s="147" t="s">
        <v>1367</v>
      </c>
      <c r="D5" s="148"/>
    </row>
    <row r="6" spans="1:4" ht="15" hidden="1" outlineLevel="2">
      <c r="A6" s="145" t="s">
        <v>1368</v>
      </c>
      <c r="B6" s="146">
        <v>1932000</v>
      </c>
      <c r="C6" s="147" t="s">
        <v>1367</v>
      </c>
      <c r="D6" s="148"/>
    </row>
    <row r="7" spans="1:4" ht="15" hidden="1" outlineLevel="2">
      <c r="A7" s="145" t="s">
        <v>1369</v>
      </c>
      <c r="B7" s="146">
        <v>12006000</v>
      </c>
      <c r="C7" s="147" t="s">
        <v>1367</v>
      </c>
      <c r="D7" s="148"/>
    </row>
    <row r="8" spans="1:4" ht="15" hidden="1" outlineLevel="2">
      <c r="A8" s="145" t="s">
        <v>1370</v>
      </c>
      <c r="B8" s="146">
        <v>19363200</v>
      </c>
      <c r="C8" s="147" t="s">
        <v>1367</v>
      </c>
      <c r="D8" s="148"/>
    </row>
    <row r="9" spans="1:4" ht="15" hidden="1" outlineLevel="2">
      <c r="A9" s="145" t="s">
        <v>1371</v>
      </c>
      <c r="B9" s="146">
        <v>3108000</v>
      </c>
      <c r="C9" s="147" t="s">
        <v>1367</v>
      </c>
      <c r="D9" s="148"/>
    </row>
    <row r="10" spans="1:4" ht="15" hidden="1" outlineLevel="2">
      <c r="A10" s="145" t="s">
        <v>1372</v>
      </c>
      <c r="B10" s="146">
        <v>29676000</v>
      </c>
      <c r="C10" s="147" t="s">
        <v>1367</v>
      </c>
      <c r="D10" s="148"/>
    </row>
    <row r="11" spans="1:4" ht="15" hidden="1" outlineLevel="2">
      <c r="A11" s="145" t="s">
        <v>1373</v>
      </c>
      <c r="B11" s="146">
        <v>5007600</v>
      </c>
      <c r="C11" s="147" t="s">
        <v>1367</v>
      </c>
      <c r="D11" s="148"/>
    </row>
    <row r="12" spans="1:4" ht="15" hidden="1" outlineLevel="2">
      <c r="A12" s="145" t="s">
        <v>1374</v>
      </c>
      <c r="B12" s="146">
        <v>7332000</v>
      </c>
      <c r="C12" s="147" t="s">
        <v>1367</v>
      </c>
      <c r="D12" s="148"/>
    </row>
    <row r="13" spans="1:4" ht="15" hidden="1" outlineLevel="2">
      <c r="A13" s="145" t="s">
        <v>1375</v>
      </c>
      <c r="B13" s="146">
        <v>1258800</v>
      </c>
      <c r="C13" s="147" t="s">
        <v>1367</v>
      </c>
      <c r="D13" s="148"/>
    </row>
    <row r="14" spans="1:4" ht="15" hidden="1" outlineLevel="2">
      <c r="A14" s="145" t="s">
        <v>1376</v>
      </c>
      <c r="B14" s="146">
        <v>693600</v>
      </c>
      <c r="C14" s="147" t="s">
        <v>1367</v>
      </c>
      <c r="D14" s="148"/>
    </row>
    <row r="15" spans="1:4" ht="15" hidden="1" outlineLevel="2">
      <c r="A15" s="145" t="s">
        <v>1377</v>
      </c>
      <c r="B15" s="146">
        <v>957600</v>
      </c>
      <c r="C15" s="147" t="s">
        <v>1367</v>
      </c>
      <c r="D15" s="148"/>
    </row>
    <row r="16" spans="1:4" ht="15" hidden="1" outlineLevel="2">
      <c r="A16" s="145" t="s">
        <v>1378</v>
      </c>
      <c r="B16" s="146">
        <v>957600</v>
      </c>
      <c r="C16" s="147" t="s">
        <v>1367</v>
      </c>
      <c r="D16" s="148"/>
    </row>
    <row r="17" spans="1:4" ht="15" hidden="1" outlineLevel="2">
      <c r="A17" s="145" t="s">
        <v>1379</v>
      </c>
      <c r="B17" s="146">
        <v>1234800</v>
      </c>
      <c r="C17" s="147" t="s">
        <v>1367</v>
      </c>
      <c r="D17" s="148"/>
    </row>
    <row r="18" spans="1:4" ht="15" hidden="1" outlineLevel="2">
      <c r="A18" s="145" t="s">
        <v>1380</v>
      </c>
      <c r="B18" s="146">
        <v>1234800</v>
      </c>
      <c r="C18" s="147" t="s">
        <v>1367</v>
      </c>
      <c r="D18" s="148"/>
    </row>
    <row r="19" spans="1:4" ht="15" hidden="1" outlineLevel="2">
      <c r="A19" s="145" t="s">
        <v>1381</v>
      </c>
      <c r="B19" s="146">
        <v>1234800</v>
      </c>
      <c r="C19" s="147" t="s">
        <v>1367</v>
      </c>
      <c r="D19" s="148"/>
    </row>
    <row r="20" spans="1:4" ht="15" hidden="1" outlineLevel="2">
      <c r="A20" s="145" t="s">
        <v>1382</v>
      </c>
      <c r="B20" s="146">
        <v>1234800</v>
      </c>
      <c r="C20" s="147" t="s">
        <v>1367</v>
      </c>
      <c r="D20" s="148"/>
    </row>
    <row r="21" spans="1:4" ht="15" hidden="1" outlineLevel="2">
      <c r="A21" s="149" t="s">
        <v>1383</v>
      </c>
      <c r="B21" s="146">
        <v>1234800</v>
      </c>
      <c r="C21" s="147" t="s">
        <v>1367</v>
      </c>
      <c r="D21" s="148"/>
    </row>
    <row r="22" spans="1:4" ht="15" hidden="1" outlineLevel="2">
      <c r="A22" s="145" t="s">
        <v>1384</v>
      </c>
      <c r="B22" s="146">
        <v>1776000</v>
      </c>
      <c r="C22" s="147" t="s">
        <v>1367</v>
      </c>
      <c r="D22" s="148"/>
    </row>
    <row r="23" spans="1:4" ht="15" hidden="1" outlineLevel="2">
      <c r="A23" s="145" t="s">
        <v>1385</v>
      </c>
      <c r="B23" s="146">
        <v>1776000</v>
      </c>
      <c r="C23" s="147" t="s">
        <v>1367</v>
      </c>
      <c r="D23" s="148"/>
    </row>
    <row r="24" spans="1:4" ht="15" hidden="1" outlineLevel="2">
      <c r="A24" s="145" t="s">
        <v>1386</v>
      </c>
      <c r="B24" s="146">
        <v>1789200</v>
      </c>
      <c r="C24" s="147" t="s">
        <v>1367</v>
      </c>
      <c r="D24" s="148"/>
    </row>
    <row r="25" spans="1:4" ht="15" hidden="1" outlineLevel="2">
      <c r="A25" s="145" t="s">
        <v>1387</v>
      </c>
      <c r="B25" s="146">
        <v>11004000</v>
      </c>
      <c r="C25" s="147" t="s">
        <v>1367</v>
      </c>
      <c r="D25" s="148"/>
    </row>
    <row r="26" spans="1:4" ht="15" hidden="1" outlineLevel="2">
      <c r="A26" s="145" t="s">
        <v>1388</v>
      </c>
      <c r="B26" s="146">
        <v>11004000</v>
      </c>
      <c r="C26" s="147" t="s">
        <v>1367</v>
      </c>
      <c r="D26" s="148"/>
    </row>
    <row r="27" spans="1:4" ht="15" hidden="1" outlineLevel="2">
      <c r="A27" s="145" t="s">
        <v>1389</v>
      </c>
      <c r="B27" s="146">
        <v>11004000</v>
      </c>
      <c r="C27" s="147" t="s">
        <v>1367</v>
      </c>
      <c r="D27" s="148"/>
    </row>
    <row r="28" spans="1:4" ht="15" hidden="1" outlineLevel="2">
      <c r="A28" s="145" t="s">
        <v>1390</v>
      </c>
      <c r="B28" s="146">
        <v>18468000</v>
      </c>
      <c r="C28" s="147" t="s">
        <v>1367</v>
      </c>
      <c r="D28" s="148"/>
    </row>
    <row r="29" spans="1:4" ht="15" hidden="1" outlineLevel="2">
      <c r="A29" s="145" t="s">
        <v>1391</v>
      </c>
      <c r="B29" s="146">
        <v>18468000</v>
      </c>
      <c r="C29" s="147" t="s">
        <v>1367</v>
      </c>
      <c r="D29" s="148"/>
    </row>
    <row r="30" spans="1:4" ht="15" hidden="1" outlineLevel="2">
      <c r="A30" s="145" t="s">
        <v>1392</v>
      </c>
      <c r="B30" s="146">
        <v>18468000</v>
      </c>
      <c r="C30" s="147" t="s">
        <v>1367</v>
      </c>
      <c r="D30" s="148"/>
    </row>
    <row r="31" spans="1:4" ht="15" hidden="1" outlineLevel="2">
      <c r="A31" s="145" t="s">
        <v>1393</v>
      </c>
      <c r="B31" s="146">
        <v>2856000</v>
      </c>
      <c r="C31" s="147" t="s">
        <v>1367</v>
      </c>
      <c r="D31" s="148"/>
    </row>
    <row r="32" spans="1:4" ht="15" hidden="1" outlineLevel="2">
      <c r="A32" s="145" t="s">
        <v>1394</v>
      </c>
      <c r="B32" s="146">
        <v>2856000</v>
      </c>
      <c r="C32" s="147" t="s">
        <v>1367</v>
      </c>
      <c r="D32" s="148"/>
    </row>
    <row r="33" spans="1:4" ht="15" hidden="1" outlineLevel="2">
      <c r="A33" s="145" t="s">
        <v>1395</v>
      </c>
      <c r="B33" s="146">
        <v>2856000</v>
      </c>
      <c r="C33" s="147" t="s">
        <v>1367</v>
      </c>
      <c r="D33" s="148"/>
    </row>
    <row r="34" spans="1:4" ht="15" hidden="1" outlineLevel="2">
      <c r="A34" s="145" t="s">
        <v>1396</v>
      </c>
      <c r="B34" s="146">
        <v>28644000</v>
      </c>
      <c r="C34" s="147" t="s">
        <v>1367</v>
      </c>
      <c r="D34" s="148"/>
    </row>
    <row r="35" spans="1:4" ht="15" hidden="1" outlineLevel="2">
      <c r="A35" s="145" t="s">
        <v>1397</v>
      </c>
      <c r="B35" s="146">
        <v>28644000</v>
      </c>
      <c r="C35" s="147" t="s">
        <v>1367</v>
      </c>
      <c r="D35" s="148"/>
    </row>
    <row r="36" spans="1:4" ht="15" hidden="1" outlineLevel="2">
      <c r="A36" s="145" t="s">
        <v>1398</v>
      </c>
      <c r="B36" s="146">
        <v>39600000</v>
      </c>
      <c r="C36" s="147" t="s">
        <v>1367</v>
      </c>
      <c r="D36" s="148"/>
    </row>
    <row r="37" spans="1:4" ht="15" hidden="1" outlineLevel="2">
      <c r="A37" s="145" t="s">
        <v>1399</v>
      </c>
      <c r="B37" s="146">
        <v>4464000</v>
      </c>
      <c r="C37" s="147" t="s">
        <v>1367</v>
      </c>
      <c r="D37" s="148"/>
    </row>
    <row r="38" spans="1:4" ht="15" hidden="1" outlineLevel="2">
      <c r="A38" s="145" t="s">
        <v>1400</v>
      </c>
      <c r="B38" s="146">
        <v>4464000</v>
      </c>
      <c r="C38" s="147" t="s">
        <v>1367</v>
      </c>
      <c r="D38" s="148"/>
    </row>
    <row r="39" spans="1:4" ht="15" hidden="1" outlineLevel="2">
      <c r="A39" s="145" t="s">
        <v>1401</v>
      </c>
      <c r="B39" s="146">
        <v>4464000</v>
      </c>
      <c r="C39" s="147" t="s">
        <v>1367</v>
      </c>
      <c r="D39" s="148"/>
    </row>
    <row r="40" spans="1:4" ht="15" hidden="1" outlineLevel="2">
      <c r="A40" s="145" t="s">
        <v>1402</v>
      </c>
      <c r="B40" s="146">
        <v>4464000</v>
      </c>
      <c r="C40" s="147" t="s">
        <v>1367</v>
      </c>
      <c r="D40" s="148"/>
    </row>
    <row r="41" spans="1:4" ht="15" hidden="1" outlineLevel="2">
      <c r="A41" s="145" t="s">
        <v>1403</v>
      </c>
      <c r="B41" s="146">
        <v>55200000</v>
      </c>
      <c r="C41" s="147" t="s">
        <v>1367</v>
      </c>
      <c r="D41" s="148"/>
    </row>
    <row r="42" spans="1:4" ht="15" hidden="1" outlineLevel="2">
      <c r="A42" s="145" t="s">
        <v>1404</v>
      </c>
      <c r="B42" s="146">
        <v>6552000</v>
      </c>
      <c r="C42" s="147" t="s">
        <v>1367</v>
      </c>
      <c r="D42" s="148"/>
    </row>
    <row r="43" spans="1:4" ht="15" hidden="1" outlineLevel="2">
      <c r="A43" s="145" t="s">
        <v>1405</v>
      </c>
      <c r="B43" s="146">
        <v>6552000</v>
      </c>
      <c r="C43" s="147" t="s">
        <v>1367</v>
      </c>
      <c r="D43" s="148"/>
    </row>
    <row r="44" spans="1:4" ht="15" hidden="1" outlineLevel="2">
      <c r="A44" s="145" t="s">
        <v>1406</v>
      </c>
      <c r="B44" s="146">
        <v>6552000</v>
      </c>
      <c r="C44" s="147" t="s">
        <v>1367</v>
      </c>
      <c r="D44" s="148"/>
    </row>
    <row r="45" spans="1:4" ht="15" outlineLevel="1" collapsed="1">
      <c r="A45" s="142" t="s">
        <v>1407</v>
      </c>
      <c r="B45" s="143"/>
      <c r="C45" s="143"/>
      <c r="D45" s="144"/>
    </row>
    <row r="46" spans="1:4" ht="15" hidden="1" outlineLevel="2">
      <c r="A46" s="145" t="s">
        <v>1408</v>
      </c>
      <c r="B46" s="146">
        <v>972000</v>
      </c>
      <c r="C46" s="147" t="s">
        <v>1367</v>
      </c>
      <c r="D46" s="148"/>
    </row>
    <row r="47" spans="1:4" ht="15" hidden="1" outlineLevel="2">
      <c r="A47" s="145" t="s">
        <v>1409</v>
      </c>
      <c r="B47" s="146">
        <v>770400</v>
      </c>
      <c r="C47" s="147" t="s">
        <v>1367</v>
      </c>
      <c r="D47" s="148"/>
    </row>
    <row r="48" spans="1:4" ht="15" hidden="1" outlineLevel="2">
      <c r="A48" s="145" t="s">
        <v>1410</v>
      </c>
      <c r="B48" s="146">
        <v>770400</v>
      </c>
      <c r="C48" s="147" t="s">
        <v>1367</v>
      </c>
      <c r="D48" s="148"/>
    </row>
    <row r="49" spans="1:4" ht="15" hidden="1" outlineLevel="2">
      <c r="A49" s="145" t="s">
        <v>1411</v>
      </c>
      <c r="B49" s="146">
        <v>770400</v>
      </c>
      <c r="C49" s="147" t="s">
        <v>1367</v>
      </c>
      <c r="D49" s="148"/>
    </row>
    <row r="50" spans="1:4" ht="15" hidden="1" outlineLevel="2">
      <c r="A50" s="145" t="s">
        <v>1412</v>
      </c>
      <c r="B50" s="146">
        <v>1040400</v>
      </c>
      <c r="C50" s="147" t="s">
        <v>1367</v>
      </c>
      <c r="D50" s="148"/>
    </row>
    <row r="51" spans="1:4" ht="15" hidden="1" outlineLevel="2">
      <c r="A51" s="145" t="s">
        <v>1413</v>
      </c>
      <c r="B51" s="146">
        <v>1040400</v>
      </c>
      <c r="C51" s="147" t="s">
        <v>1367</v>
      </c>
      <c r="D51" s="148"/>
    </row>
    <row r="52" spans="1:4" ht="15" hidden="1" outlineLevel="2">
      <c r="A52" s="145" t="s">
        <v>1414</v>
      </c>
      <c r="B52" s="146">
        <v>1335600</v>
      </c>
      <c r="C52" s="147" t="s">
        <v>1367</v>
      </c>
      <c r="D52" s="148"/>
    </row>
    <row r="53" spans="1:4" ht="15" hidden="1" outlineLevel="2">
      <c r="A53" s="145" t="s">
        <v>1415</v>
      </c>
      <c r="B53" s="146">
        <v>1335600</v>
      </c>
      <c r="C53" s="147" t="s">
        <v>1367</v>
      </c>
      <c r="D53" s="148"/>
    </row>
    <row r="54" spans="1:4" ht="15" hidden="1" outlineLevel="2">
      <c r="A54" s="145" t="s">
        <v>1416</v>
      </c>
      <c r="B54" s="146">
        <v>1900800</v>
      </c>
      <c r="C54" s="147" t="s">
        <v>1367</v>
      </c>
      <c r="D54" s="148"/>
    </row>
    <row r="55" spans="1:4" ht="15" hidden="1" outlineLevel="2">
      <c r="A55" s="145" t="s">
        <v>1417</v>
      </c>
      <c r="B55" s="146">
        <v>18297600</v>
      </c>
      <c r="C55" s="147" t="s">
        <v>1367</v>
      </c>
      <c r="D55" s="148"/>
    </row>
    <row r="56" spans="1:4" ht="15" hidden="1" outlineLevel="2">
      <c r="A56" s="145" t="s">
        <v>1418</v>
      </c>
      <c r="B56" s="146">
        <v>3056400</v>
      </c>
      <c r="C56" s="147" t="s">
        <v>1367</v>
      </c>
      <c r="D56" s="148"/>
    </row>
    <row r="57" spans="1:4" ht="15" hidden="1" outlineLevel="2">
      <c r="A57" s="145" t="s">
        <v>1419</v>
      </c>
      <c r="B57" s="146">
        <v>3056400</v>
      </c>
      <c r="C57" s="147" t="s">
        <v>1367</v>
      </c>
      <c r="D57" s="148"/>
    </row>
    <row r="58" spans="1:4" ht="15" hidden="1" outlineLevel="2">
      <c r="A58" s="145" t="s">
        <v>1420</v>
      </c>
      <c r="B58" s="146">
        <v>756000</v>
      </c>
      <c r="C58" s="147" t="s">
        <v>1367</v>
      </c>
      <c r="D58" s="148"/>
    </row>
    <row r="59" spans="1:4" ht="15" hidden="1" outlineLevel="2">
      <c r="A59" s="145" t="s">
        <v>1421</v>
      </c>
      <c r="B59" s="146">
        <v>756000</v>
      </c>
      <c r="C59" s="147" t="s">
        <v>1367</v>
      </c>
      <c r="D59" s="148"/>
    </row>
    <row r="60" spans="1:4" ht="15" hidden="1" outlineLevel="2">
      <c r="A60" s="145" t="s">
        <v>1422</v>
      </c>
      <c r="B60" s="146">
        <v>756000</v>
      </c>
      <c r="C60" s="147" t="s">
        <v>1367</v>
      </c>
      <c r="D60" s="148"/>
    </row>
    <row r="61" spans="1:4" ht="15" hidden="1" outlineLevel="2">
      <c r="A61" s="145" t="s">
        <v>1423</v>
      </c>
      <c r="B61" s="146">
        <v>756000</v>
      </c>
      <c r="C61" s="147" t="s">
        <v>1367</v>
      </c>
      <c r="D61" s="148"/>
    </row>
    <row r="62" spans="1:4" ht="15" hidden="1" outlineLevel="2">
      <c r="A62" s="145" t="s">
        <v>1424</v>
      </c>
      <c r="B62" s="146">
        <v>1020000</v>
      </c>
      <c r="C62" s="147" t="s">
        <v>1367</v>
      </c>
      <c r="D62" s="148"/>
    </row>
    <row r="63" spans="1:4" ht="15" hidden="1" outlineLevel="2">
      <c r="A63" s="145" t="s">
        <v>1425</v>
      </c>
      <c r="B63" s="146">
        <v>1021200</v>
      </c>
      <c r="C63" s="147" t="s">
        <v>1367</v>
      </c>
      <c r="D63" s="148"/>
    </row>
    <row r="64" spans="1:4" ht="15" hidden="1" outlineLevel="2">
      <c r="A64" s="145" t="s">
        <v>1426</v>
      </c>
      <c r="B64" s="146">
        <v>1021200</v>
      </c>
      <c r="C64" s="147" t="s">
        <v>1367</v>
      </c>
      <c r="D64" s="148"/>
    </row>
    <row r="65" spans="1:4" ht="15" hidden="1" outlineLevel="2">
      <c r="A65" s="145" t="s">
        <v>1427</v>
      </c>
      <c r="B65" s="146">
        <v>1021200</v>
      </c>
      <c r="C65" s="147" t="s">
        <v>1367</v>
      </c>
      <c r="D65" s="148"/>
    </row>
    <row r="66" spans="1:4" ht="15" hidden="1" outlineLevel="2">
      <c r="A66" s="145" t="s">
        <v>1428</v>
      </c>
      <c r="B66" s="146">
        <v>1021200</v>
      </c>
      <c r="C66" s="147" t="s">
        <v>1367</v>
      </c>
      <c r="D66" s="148"/>
    </row>
    <row r="67" spans="1:4" ht="15" hidden="1" outlineLevel="2">
      <c r="A67" s="145" t="s">
        <v>1429</v>
      </c>
      <c r="B67" s="146">
        <v>1310400</v>
      </c>
      <c r="C67" s="147" t="s">
        <v>1367</v>
      </c>
      <c r="D67" s="148"/>
    </row>
    <row r="68" spans="1:4" ht="15" hidden="1" outlineLevel="2">
      <c r="A68" s="145" t="s">
        <v>1430</v>
      </c>
      <c r="B68" s="146">
        <v>1310400</v>
      </c>
      <c r="C68" s="147" t="s">
        <v>1367</v>
      </c>
      <c r="D68" s="148"/>
    </row>
    <row r="69" spans="1:4" ht="15" hidden="1" outlineLevel="2">
      <c r="A69" s="145" t="s">
        <v>1431</v>
      </c>
      <c r="B69" s="146">
        <v>1310400</v>
      </c>
      <c r="C69" s="147" t="s">
        <v>1367</v>
      </c>
      <c r="D69" s="148"/>
    </row>
    <row r="70" spans="1:4" ht="15" hidden="1" outlineLevel="2">
      <c r="A70" s="145" t="s">
        <v>1432</v>
      </c>
      <c r="B70" s="146">
        <v>1310400</v>
      </c>
      <c r="C70" s="147" t="s">
        <v>1367</v>
      </c>
      <c r="D70" s="148"/>
    </row>
    <row r="71" spans="1:4" ht="15" hidden="1" outlineLevel="2">
      <c r="A71" s="145" t="s">
        <v>1433</v>
      </c>
      <c r="B71" s="146">
        <v>1310400</v>
      </c>
      <c r="C71" s="147" t="s">
        <v>1367</v>
      </c>
      <c r="D71" s="148"/>
    </row>
    <row r="72" spans="1:4" ht="15" hidden="1" outlineLevel="2">
      <c r="A72" s="145" t="s">
        <v>1434</v>
      </c>
      <c r="B72" s="146">
        <v>1848000</v>
      </c>
      <c r="C72" s="147" t="s">
        <v>1367</v>
      </c>
      <c r="D72" s="148"/>
    </row>
    <row r="73" spans="1:4" ht="15" hidden="1" outlineLevel="2">
      <c r="A73" s="145" t="s">
        <v>1435</v>
      </c>
      <c r="B73" s="146">
        <v>1848000</v>
      </c>
      <c r="C73" s="147" t="s">
        <v>1367</v>
      </c>
      <c r="D73" s="148"/>
    </row>
    <row r="74" spans="1:4" ht="15" hidden="1" outlineLevel="2">
      <c r="A74" s="145" t="s">
        <v>1436</v>
      </c>
      <c r="B74" s="146">
        <v>1848000</v>
      </c>
      <c r="C74" s="147" t="s">
        <v>1367</v>
      </c>
      <c r="D74" s="148"/>
    </row>
    <row r="75" spans="1:4" ht="15" hidden="1" outlineLevel="2">
      <c r="A75" s="145" t="s">
        <v>1437</v>
      </c>
      <c r="B75" s="146">
        <v>1848000</v>
      </c>
      <c r="C75" s="147" t="s">
        <v>1367</v>
      </c>
      <c r="D75" s="148"/>
    </row>
    <row r="76" spans="1:4" ht="15" hidden="1" outlineLevel="2">
      <c r="A76" s="145" t="s">
        <v>1438</v>
      </c>
      <c r="B76" s="146">
        <v>1848000</v>
      </c>
      <c r="C76" s="147" t="s">
        <v>1367</v>
      </c>
      <c r="D76" s="148"/>
    </row>
    <row r="77" spans="1:4" ht="15" hidden="1" outlineLevel="2">
      <c r="A77" s="145" t="s">
        <v>1439</v>
      </c>
      <c r="B77" s="146">
        <v>11940000</v>
      </c>
      <c r="C77" s="147" t="s">
        <v>1367</v>
      </c>
      <c r="D77" s="148"/>
    </row>
    <row r="78" spans="1:4" ht="15" hidden="1" outlineLevel="2">
      <c r="A78" s="145" t="s">
        <v>1440</v>
      </c>
      <c r="B78" s="146">
        <v>11940000</v>
      </c>
      <c r="C78" s="147" t="s">
        <v>1367</v>
      </c>
      <c r="D78" s="148"/>
    </row>
    <row r="79" spans="1:4" ht="15" hidden="1" outlineLevel="2">
      <c r="A79" s="145" t="s">
        <v>1441</v>
      </c>
      <c r="B79" s="146">
        <v>11940000</v>
      </c>
      <c r="C79" s="147" t="s">
        <v>1367</v>
      </c>
      <c r="D79" s="148"/>
    </row>
    <row r="80" spans="1:4" ht="15" hidden="1" outlineLevel="2">
      <c r="A80" s="145" t="s">
        <v>1442</v>
      </c>
      <c r="B80" s="146">
        <v>11940000</v>
      </c>
      <c r="C80" s="147" t="s">
        <v>1367</v>
      </c>
      <c r="D80" s="148"/>
    </row>
    <row r="81" spans="1:4" ht="15" hidden="1" outlineLevel="2">
      <c r="A81" s="145" t="s">
        <v>1443</v>
      </c>
      <c r="B81" s="146">
        <v>11940000</v>
      </c>
      <c r="C81" s="147" t="s">
        <v>1367</v>
      </c>
      <c r="D81" s="148"/>
    </row>
    <row r="82" spans="1:4" ht="15" hidden="1" outlineLevel="2">
      <c r="A82" s="145" t="s">
        <v>1444</v>
      </c>
      <c r="B82" s="146">
        <v>17820000</v>
      </c>
      <c r="C82" s="147" t="s">
        <v>1367</v>
      </c>
      <c r="D82" s="148"/>
    </row>
    <row r="83" spans="1:4" ht="15" hidden="1" outlineLevel="2">
      <c r="A83" s="145" t="s">
        <v>1445</v>
      </c>
      <c r="B83" s="146">
        <v>17820000</v>
      </c>
      <c r="C83" s="147" t="s">
        <v>1367</v>
      </c>
      <c r="D83" s="148"/>
    </row>
    <row r="84" spans="1:4" ht="15" hidden="1" outlineLevel="2">
      <c r="A84" s="145" t="s">
        <v>1446</v>
      </c>
      <c r="B84" s="146">
        <v>17820000</v>
      </c>
      <c r="C84" s="147" t="s">
        <v>1367</v>
      </c>
      <c r="D84" s="148"/>
    </row>
    <row r="85" spans="1:4" ht="15" hidden="1" outlineLevel="2">
      <c r="A85" s="145" t="s">
        <v>1447</v>
      </c>
      <c r="B85" s="146">
        <v>17820000</v>
      </c>
      <c r="C85" s="147" t="s">
        <v>1367</v>
      </c>
      <c r="D85" s="148"/>
    </row>
    <row r="86" spans="1:4" ht="15" hidden="1" outlineLevel="2">
      <c r="A86" s="145" t="s">
        <v>1448</v>
      </c>
      <c r="B86" s="146">
        <v>2964000</v>
      </c>
      <c r="C86" s="147" t="s">
        <v>1367</v>
      </c>
      <c r="D86" s="148"/>
    </row>
    <row r="87" spans="1:4" ht="15" hidden="1" outlineLevel="2">
      <c r="A87" s="145" t="s">
        <v>1449</v>
      </c>
      <c r="B87" s="146">
        <v>2964000</v>
      </c>
      <c r="C87" s="147" t="s">
        <v>1367</v>
      </c>
      <c r="D87" s="148"/>
    </row>
    <row r="88" spans="1:4" ht="15" hidden="1" outlineLevel="2">
      <c r="A88" s="145" t="s">
        <v>1450</v>
      </c>
      <c r="B88" s="146">
        <v>2964000</v>
      </c>
      <c r="C88" s="147" t="s">
        <v>1367</v>
      </c>
      <c r="D88" s="148"/>
    </row>
    <row r="89" spans="1:4" ht="15" hidden="1" outlineLevel="2">
      <c r="A89" s="145" t="s">
        <v>1451</v>
      </c>
      <c r="B89" s="146">
        <v>2964000</v>
      </c>
      <c r="C89" s="147" t="s">
        <v>1367</v>
      </c>
      <c r="D89" s="148"/>
    </row>
    <row r="90" spans="1:4" ht="15" hidden="1" outlineLevel="2">
      <c r="A90" s="145" t="s">
        <v>1452</v>
      </c>
      <c r="B90" s="146">
        <v>2964000</v>
      </c>
      <c r="C90" s="147" t="s">
        <v>1367</v>
      </c>
      <c r="D90" s="148"/>
    </row>
    <row r="91" spans="1:4" ht="15" hidden="1" outlineLevel="2">
      <c r="A91" s="145" t="s">
        <v>1453</v>
      </c>
      <c r="B91" s="146">
        <v>27036000</v>
      </c>
      <c r="C91" s="147" t="s">
        <v>1367</v>
      </c>
      <c r="D91" s="148"/>
    </row>
    <row r="92" spans="1:4" ht="15" hidden="1" outlineLevel="2">
      <c r="A92" s="145" t="s">
        <v>1454</v>
      </c>
      <c r="B92" s="146">
        <v>27036000</v>
      </c>
      <c r="C92" s="147" t="s">
        <v>1367</v>
      </c>
      <c r="D92" s="148"/>
    </row>
    <row r="93" spans="1:4" ht="15" hidden="1" outlineLevel="2">
      <c r="A93" s="145" t="s">
        <v>1455</v>
      </c>
      <c r="B93" s="146">
        <v>37800000</v>
      </c>
      <c r="C93" s="147" t="s">
        <v>1367</v>
      </c>
      <c r="D93" s="148"/>
    </row>
    <row r="94" spans="1:4" ht="15" hidden="1" outlineLevel="2">
      <c r="A94" s="145" t="s">
        <v>1456</v>
      </c>
      <c r="B94" s="146">
        <v>37800000</v>
      </c>
      <c r="C94" s="147" t="s">
        <v>1367</v>
      </c>
      <c r="D94" s="148"/>
    </row>
    <row r="95" spans="1:4" ht="15" hidden="1" outlineLevel="2">
      <c r="A95" s="145" t="s">
        <v>1457</v>
      </c>
      <c r="B95" s="146">
        <v>4584000</v>
      </c>
      <c r="C95" s="147" t="s">
        <v>1367</v>
      </c>
      <c r="D95" s="148"/>
    </row>
    <row r="96" spans="1:4" ht="15" hidden="1" outlineLevel="2">
      <c r="A96" s="145" t="s">
        <v>1458</v>
      </c>
      <c r="B96" s="146">
        <v>4584000</v>
      </c>
      <c r="C96" s="147" t="s">
        <v>1367</v>
      </c>
      <c r="D96" s="148"/>
    </row>
    <row r="97" spans="1:4" ht="15" hidden="1" outlineLevel="2">
      <c r="A97" s="145" t="s">
        <v>1459</v>
      </c>
      <c r="B97" s="146">
        <v>4584000</v>
      </c>
      <c r="C97" s="147" t="s">
        <v>1367</v>
      </c>
      <c r="D97" s="148"/>
    </row>
    <row r="98" spans="1:4" ht="15" hidden="1" outlineLevel="2">
      <c r="A98" s="145" t="s">
        <v>1460</v>
      </c>
      <c r="B98" s="146">
        <v>4584000</v>
      </c>
      <c r="C98" s="147" t="s">
        <v>1367</v>
      </c>
      <c r="D98" s="148"/>
    </row>
    <row r="99" spans="1:4" ht="15" hidden="1" outlineLevel="2">
      <c r="A99" s="145" t="s">
        <v>1461</v>
      </c>
      <c r="B99" s="146">
        <v>4584000</v>
      </c>
      <c r="C99" s="147" t="s">
        <v>1367</v>
      </c>
      <c r="D99" s="148"/>
    </row>
    <row r="100" spans="1:4" ht="15" hidden="1" outlineLevel="2">
      <c r="A100" s="145" t="s">
        <v>1462</v>
      </c>
      <c r="B100" s="146">
        <v>55200000</v>
      </c>
      <c r="C100" s="147" t="s">
        <v>1367</v>
      </c>
      <c r="D100" s="148"/>
    </row>
    <row r="101" spans="1:4" ht="15" hidden="1" outlineLevel="2">
      <c r="A101" s="145" t="s">
        <v>1463</v>
      </c>
      <c r="B101" s="146">
        <v>55200000</v>
      </c>
      <c r="C101" s="147" t="s">
        <v>1367</v>
      </c>
      <c r="D101" s="148"/>
    </row>
    <row r="102" spans="1:4" ht="15" hidden="1" outlineLevel="2">
      <c r="A102" s="145" t="s">
        <v>1464</v>
      </c>
      <c r="B102" s="146">
        <v>6936000</v>
      </c>
      <c r="C102" s="147" t="s">
        <v>1367</v>
      </c>
      <c r="D102" s="148"/>
    </row>
    <row r="103" spans="1:4" ht="15" hidden="1" outlineLevel="2">
      <c r="A103" s="145" t="s">
        <v>1465</v>
      </c>
      <c r="B103" s="146">
        <v>6936000</v>
      </c>
      <c r="C103" s="147" t="s">
        <v>1367</v>
      </c>
      <c r="D103" s="148"/>
    </row>
    <row r="104" spans="1:4" ht="15" hidden="1" outlineLevel="2">
      <c r="A104" s="145" t="s">
        <v>1466</v>
      </c>
      <c r="B104" s="146">
        <v>6936000</v>
      </c>
      <c r="C104" s="147" t="s">
        <v>1367</v>
      </c>
      <c r="D104" s="148"/>
    </row>
    <row r="105" spans="1:4" ht="15" hidden="1" outlineLevel="2">
      <c r="A105" s="145" t="s">
        <v>1467</v>
      </c>
      <c r="B105" s="146">
        <v>6936000</v>
      </c>
      <c r="C105" s="147" t="s">
        <v>1367</v>
      </c>
      <c r="D105" s="148"/>
    </row>
    <row r="106" spans="1:4" ht="15" hidden="1" outlineLevel="2">
      <c r="A106" s="145" t="s">
        <v>1468</v>
      </c>
      <c r="B106" s="146">
        <v>6936000</v>
      </c>
      <c r="C106" s="147" t="s">
        <v>1367</v>
      </c>
      <c r="D106" s="148"/>
    </row>
    <row r="107" spans="1:4" ht="15" hidden="1" outlineLevel="2">
      <c r="A107" s="145" t="s">
        <v>1469</v>
      </c>
      <c r="B107" s="146">
        <v>76920000</v>
      </c>
      <c r="C107" s="147" t="s">
        <v>1367</v>
      </c>
      <c r="D107" s="148"/>
    </row>
    <row r="108" spans="1:4" ht="15" outlineLevel="1" collapsed="1">
      <c r="A108" s="142" t="s">
        <v>1470</v>
      </c>
      <c r="B108" s="143"/>
      <c r="C108" s="143"/>
      <c r="D108" s="144"/>
    </row>
    <row r="109" spans="1:4" ht="15" hidden="1" outlineLevel="2">
      <c r="A109" s="145" t="s">
        <v>1471</v>
      </c>
      <c r="B109" s="146">
        <v>16885200</v>
      </c>
      <c r="C109" s="147" t="s">
        <v>1367</v>
      </c>
      <c r="D109" s="148"/>
    </row>
    <row r="110" spans="1:4" ht="15" hidden="1" outlineLevel="2">
      <c r="A110" s="145" t="s">
        <v>1472</v>
      </c>
      <c r="B110" s="146">
        <v>38161200</v>
      </c>
      <c r="C110" s="147" t="s">
        <v>1367</v>
      </c>
      <c r="D110" s="148"/>
    </row>
    <row r="111" spans="1:4" ht="15" hidden="1" outlineLevel="2">
      <c r="A111" s="145" t="s">
        <v>1473</v>
      </c>
      <c r="B111" s="146">
        <v>26643600</v>
      </c>
      <c r="C111" s="147" t="s">
        <v>1367</v>
      </c>
      <c r="D111" s="148"/>
    </row>
    <row r="112" spans="1:4" ht="15" hidden="1" outlineLevel="2">
      <c r="A112" s="145" t="s">
        <v>1474</v>
      </c>
      <c r="B112" s="146">
        <v>10978800</v>
      </c>
      <c r="C112" s="147" t="s">
        <v>1367</v>
      </c>
      <c r="D112" s="148"/>
    </row>
    <row r="113" spans="1:4" ht="15" hidden="1" outlineLevel="2">
      <c r="A113" s="145" t="s">
        <v>1475</v>
      </c>
      <c r="B113" s="146">
        <v>2808000</v>
      </c>
      <c r="C113" s="147" t="s">
        <v>1367</v>
      </c>
      <c r="D113" s="148"/>
    </row>
    <row r="114" spans="1:4" ht="15" hidden="1" outlineLevel="2">
      <c r="A114" s="149" t="s">
        <v>1476</v>
      </c>
      <c r="B114" s="146">
        <v>2808000</v>
      </c>
      <c r="C114" s="147" t="s">
        <v>1367</v>
      </c>
      <c r="D114" s="148"/>
    </row>
    <row r="115" spans="1:4" ht="15" hidden="1" outlineLevel="2">
      <c r="A115" s="145" t="s">
        <v>1477</v>
      </c>
      <c r="B115" s="146">
        <v>3528000</v>
      </c>
      <c r="C115" s="147" t="s">
        <v>1367</v>
      </c>
      <c r="D115" s="148"/>
    </row>
    <row r="116" spans="1:4" ht="15" hidden="1" outlineLevel="2">
      <c r="A116" s="145" t="s">
        <v>1478</v>
      </c>
      <c r="B116" s="146">
        <v>4692000</v>
      </c>
      <c r="C116" s="147" t="s">
        <v>1367</v>
      </c>
      <c r="D116" s="148"/>
    </row>
    <row r="117" spans="1:4" ht="15" hidden="1" outlineLevel="2">
      <c r="A117" s="145" t="s">
        <v>1479</v>
      </c>
      <c r="B117" s="146">
        <v>4692000</v>
      </c>
      <c r="C117" s="147" t="s">
        <v>1367</v>
      </c>
      <c r="D117" s="148"/>
    </row>
    <row r="118" spans="1:4" ht="15" hidden="1" outlineLevel="2">
      <c r="A118" s="145" t="s">
        <v>1480</v>
      </c>
      <c r="B118" s="146">
        <v>7224000</v>
      </c>
      <c r="C118" s="147" t="s">
        <v>1367</v>
      </c>
      <c r="D118" s="148"/>
    </row>
    <row r="119" spans="1:4" ht="15" hidden="1" outlineLevel="2">
      <c r="A119" s="145" t="s">
        <v>1481</v>
      </c>
      <c r="B119" s="146">
        <v>11640000</v>
      </c>
      <c r="C119" s="147" t="s">
        <v>1367</v>
      </c>
      <c r="D119" s="148"/>
    </row>
    <row r="120" spans="1:4" ht="15" hidden="1" outlineLevel="2">
      <c r="A120" s="145" t="s">
        <v>1482</v>
      </c>
      <c r="B120" s="146">
        <v>3744000</v>
      </c>
      <c r="C120" s="147" t="s">
        <v>1367</v>
      </c>
      <c r="D120" s="148"/>
    </row>
    <row r="121" spans="1:4" ht="15" hidden="1" outlineLevel="2">
      <c r="A121" s="145" t="s">
        <v>1483</v>
      </c>
      <c r="B121" s="146">
        <v>3744000</v>
      </c>
      <c r="C121" s="147" t="s">
        <v>1367</v>
      </c>
      <c r="D121" s="148"/>
    </row>
    <row r="122" spans="1:4" ht="15" hidden="1" outlineLevel="2">
      <c r="A122" s="145" t="s">
        <v>1484</v>
      </c>
      <c r="B122" s="146">
        <v>4728000</v>
      </c>
      <c r="C122" s="147" t="s">
        <v>1367</v>
      </c>
      <c r="D122" s="148"/>
    </row>
    <row r="123" spans="1:4" ht="15" hidden="1" outlineLevel="2">
      <c r="A123" s="145" t="s">
        <v>1485</v>
      </c>
      <c r="B123" s="146">
        <v>6528000</v>
      </c>
      <c r="C123" s="147" t="s">
        <v>1367</v>
      </c>
      <c r="D123" s="148"/>
    </row>
    <row r="124" spans="1:4" ht="15" hidden="1" outlineLevel="2">
      <c r="A124" s="145" t="s">
        <v>1486</v>
      </c>
      <c r="B124" s="146">
        <v>6528000</v>
      </c>
      <c r="C124" s="147" t="s">
        <v>1367</v>
      </c>
      <c r="D124" s="148"/>
    </row>
    <row r="125" spans="1:4" ht="15" hidden="1" outlineLevel="2">
      <c r="A125" s="145" t="s">
        <v>1487</v>
      </c>
      <c r="B125" s="146">
        <v>10032000</v>
      </c>
      <c r="C125" s="147" t="s">
        <v>1367</v>
      </c>
      <c r="D125" s="148"/>
    </row>
    <row r="126" spans="1:4" ht="15" hidden="1" outlineLevel="2">
      <c r="A126" s="145" t="s">
        <v>1488</v>
      </c>
      <c r="B126" s="146">
        <v>16188000</v>
      </c>
      <c r="C126" s="147" t="s">
        <v>1367</v>
      </c>
      <c r="D126" s="148"/>
    </row>
    <row r="127" spans="1:4" ht="15" hidden="1" outlineLevel="2">
      <c r="A127" s="145" t="s">
        <v>1489</v>
      </c>
      <c r="B127" s="146">
        <v>4914000</v>
      </c>
      <c r="C127" s="147" t="s">
        <v>1367</v>
      </c>
      <c r="D127" s="148"/>
    </row>
    <row r="128" spans="1:4" ht="15" hidden="1" outlineLevel="2">
      <c r="A128" s="145" t="s">
        <v>1490</v>
      </c>
      <c r="B128" s="146">
        <v>6168000</v>
      </c>
      <c r="C128" s="147" t="s">
        <v>1367</v>
      </c>
      <c r="D128" s="148"/>
    </row>
    <row r="129" spans="1:4" ht="15" hidden="1" outlineLevel="2">
      <c r="A129" s="145" t="s">
        <v>1491</v>
      </c>
      <c r="B129" s="146">
        <v>8448000</v>
      </c>
      <c r="C129" s="147" t="s">
        <v>1367</v>
      </c>
      <c r="D129" s="148"/>
    </row>
    <row r="130" spans="1:4" ht="15" hidden="1" outlineLevel="2">
      <c r="A130" s="145" t="s">
        <v>1492</v>
      </c>
      <c r="B130" s="146">
        <v>13044000</v>
      </c>
      <c r="C130" s="147" t="s">
        <v>1367</v>
      </c>
      <c r="D130" s="148"/>
    </row>
    <row r="131" spans="1:4" ht="15" hidden="1" outlineLevel="2">
      <c r="A131" s="145" t="s">
        <v>1493</v>
      </c>
      <c r="B131" s="146">
        <v>21216000</v>
      </c>
      <c r="C131" s="147" t="s">
        <v>1367</v>
      </c>
      <c r="D131" s="148"/>
    </row>
    <row r="132" spans="1:4" ht="15" hidden="1" outlineLevel="2">
      <c r="A132" s="145" t="s">
        <v>1494</v>
      </c>
      <c r="B132" s="146">
        <v>6396000</v>
      </c>
      <c r="C132" s="147" t="s">
        <v>1367</v>
      </c>
      <c r="D132" s="148"/>
    </row>
    <row r="133" spans="1:4" ht="15" hidden="1" outlineLevel="2">
      <c r="A133" s="145" t="s">
        <v>1495</v>
      </c>
      <c r="B133" s="146">
        <v>7908000</v>
      </c>
      <c r="C133" s="147" t="s">
        <v>1367</v>
      </c>
      <c r="D133" s="148"/>
    </row>
    <row r="134" spans="1:4" ht="15" hidden="1" outlineLevel="2">
      <c r="A134" s="145" t="s">
        <v>1496</v>
      </c>
      <c r="B134" s="146">
        <v>10836000</v>
      </c>
      <c r="C134" s="147" t="s">
        <v>1367</v>
      </c>
      <c r="D134" s="148"/>
    </row>
    <row r="135" spans="1:4" ht="15" hidden="1" outlineLevel="2">
      <c r="A135" s="145" t="s">
        <v>1497</v>
      </c>
      <c r="B135" s="146">
        <v>16404000</v>
      </c>
      <c r="C135" s="147" t="s">
        <v>1367</v>
      </c>
      <c r="D135" s="148"/>
    </row>
    <row r="136" spans="1:4" ht="15" hidden="1" outlineLevel="2">
      <c r="A136" s="145" t="s">
        <v>1498</v>
      </c>
      <c r="B136" s="146">
        <v>27480000</v>
      </c>
      <c r="C136" s="147" t="s">
        <v>1367</v>
      </c>
      <c r="D136" s="148"/>
    </row>
    <row r="137" spans="1:4" ht="15" hidden="1" outlineLevel="2">
      <c r="A137" s="145" t="s">
        <v>1499</v>
      </c>
      <c r="B137" s="146">
        <v>16728000</v>
      </c>
      <c r="C137" s="147" t="s">
        <v>1367</v>
      </c>
      <c r="D137" s="148"/>
    </row>
    <row r="138" spans="1:4" ht="15" hidden="1" outlineLevel="2">
      <c r="A138" s="145" t="s">
        <v>1500</v>
      </c>
      <c r="B138" s="146">
        <v>23280000</v>
      </c>
      <c r="C138" s="147" t="s">
        <v>1367</v>
      </c>
      <c r="D138" s="148"/>
    </row>
    <row r="139" spans="1:4" ht="15" hidden="1" outlineLevel="2">
      <c r="A139" s="145" t="s">
        <v>1501</v>
      </c>
      <c r="B139" s="146">
        <v>51030000</v>
      </c>
      <c r="C139" s="147" t="s">
        <v>1367</v>
      </c>
      <c r="D139" s="148"/>
    </row>
    <row r="140" spans="1:4" ht="15" hidden="1" outlineLevel="2">
      <c r="A140" s="145" t="s">
        <v>1502</v>
      </c>
      <c r="B140" s="146">
        <v>30240000</v>
      </c>
      <c r="C140" s="147" t="s">
        <v>1367</v>
      </c>
      <c r="D140" s="148"/>
    </row>
    <row r="141" spans="1:4" ht="15" hidden="1" outlineLevel="2">
      <c r="A141" s="145" t="s">
        <v>1503</v>
      </c>
      <c r="B141" s="146">
        <v>63252000</v>
      </c>
      <c r="C141" s="147" t="s">
        <v>1367</v>
      </c>
      <c r="D141" s="148"/>
    </row>
    <row r="142" spans="1:4" ht="15" hidden="1" outlineLevel="2">
      <c r="A142" s="145" t="s">
        <v>1504</v>
      </c>
      <c r="B142" s="146">
        <v>38400000</v>
      </c>
      <c r="C142" s="147" t="s">
        <v>1367</v>
      </c>
      <c r="D142" s="148"/>
    </row>
    <row r="143" spans="1:4" ht="15" outlineLevel="1" collapsed="1">
      <c r="A143" s="142" t="s">
        <v>1505</v>
      </c>
      <c r="B143" s="143"/>
      <c r="C143" s="143"/>
      <c r="D143" s="144"/>
    </row>
    <row r="144" spans="1:4" ht="15" hidden="1" outlineLevel="2">
      <c r="A144" s="145" t="s">
        <v>1506</v>
      </c>
      <c r="B144" s="146">
        <v>1701600</v>
      </c>
      <c r="C144" s="147" t="s">
        <v>1367</v>
      </c>
      <c r="D144" s="148"/>
    </row>
    <row r="145" spans="1:4" ht="15" hidden="1" outlineLevel="2">
      <c r="A145" s="145" t="s">
        <v>1507</v>
      </c>
      <c r="B145" s="146">
        <v>2268000</v>
      </c>
      <c r="C145" s="147" t="s">
        <v>1367</v>
      </c>
      <c r="D145" s="148"/>
    </row>
    <row r="146" spans="1:4" ht="15" hidden="1" outlineLevel="2">
      <c r="A146" s="145" t="s">
        <v>1508</v>
      </c>
      <c r="B146" s="146">
        <v>2268000</v>
      </c>
      <c r="C146" s="147" t="s">
        <v>1367</v>
      </c>
      <c r="D146" s="148"/>
    </row>
    <row r="147" spans="1:4" ht="15" outlineLevel="1" collapsed="1">
      <c r="A147" s="142" t="s">
        <v>1509</v>
      </c>
      <c r="B147" s="143"/>
      <c r="C147" s="143"/>
      <c r="D147" s="144"/>
    </row>
    <row r="148" spans="1:4" ht="15" hidden="1" outlineLevel="2">
      <c r="A148" s="145" t="s">
        <v>1510</v>
      </c>
      <c r="B148" s="146">
        <v>8784000</v>
      </c>
      <c r="C148" s="147" t="s">
        <v>1367</v>
      </c>
      <c r="D148" s="148"/>
    </row>
    <row r="149" spans="1:4" ht="15" hidden="1" outlineLevel="2">
      <c r="A149" s="145" t="s">
        <v>1511</v>
      </c>
      <c r="B149" s="146">
        <v>56304000</v>
      </c>
      <c r="C149" s="147" t="s">
        <v>1367</v>
      </c>
      <c r="D149" s="148"/>
    </row>
    <row r="150" spans="1:4" ht="15" hidden="1" outlineLevel="2">
      <c r="A150" s="145" t="s">
        <v>1512</v>
      </c>
      <c r="B150" s="146">
        <v>13680000</v>
      </c>
      <c r="C150" s="147" t="s">
        <v>1367</v>
      </c>
      <c r="D150" s="148"/>
    </row>
    <row r="151" spans="1:4" ht="15" hidden="1" outlineLevel="2">
      <c r="A151" s="145" t="s">
        <v>1513</v>
      </c>
      <c r="B151" s="146">
        <v>12792000</v>
      </c>
      <c r="C151" s="147" t="s">
        <v>1367</v>
      </c>
      <c r="D151" s="148"/>
    </row>
    <row r="152" spans="1:4" ht="15" hidden="1" outlineLevel="2">
      <c r="A152" s="145" t="s">
        <v>1514</v>
      </c>
      <c r="B152" s="146">
        <v>21372000</v>
      </c>
      <c r="C152" s="147" t="s">
        <v>1367</v>
      </c>
      <c r="D152" s="148"/>
    </row>
    <row r="153" spans="1:4" ht="15" hidden="1" outlineLevel="2">
      <c r="A153" s="145" t="s">
        <v>1515</v>
      </c>
      <c r="B153" s="146">
        <v>31320000</v>
      </c>
      <c r="C153" s="147" t="s">
        <v>1367</v>
      </c>
      <c r="D153" s="148"/>
    </row>
    <row r="154" spans="1:4" ht="15" hidden="1" outlineLevel="2">
      <c r="A154" s="145" t="s">
        <v>1516</v>
      </c>
      <c r="B154" s="146">
        <v>10944000</v>
      </c>
      <c r="C154" s="147" t="s">
        <v>1367</v>
      </c>
      <c r="D154" s="148"/>
    </row>
    <row r="155" spans="1:4" ht="15" hidden="1" outlineLevel="2">
      <c r="A155" s="145" t="s">
        <v>1517</v>
      </c>
      <c r="B155" s="146">
        <v>108434400</v>
      </c>
      <c r="C155" s="147" t="s">
        <v>1367</v>
      </c>
      <c r="D155" s="148"/>
    </row>
    <row r="156" spans="1:4" ht="15" hidden="1" outlineLevel="2">
      <c r="A156" s="145" t="s">
        <v>1518</v>
      </c>
      <c r="B156" s="146">
        <v>16848000</v>
      </c>
      <c r="C156" s="147" t="s">
        <v>1367</v>
      </c>
      <c r="D156" s="148"/>
    </row>
    <row r="157" spans="1:4" ht="15" hidden="1" outlineLevel="2">
      <c r="A157" s="145" t="s">
        <v>1519</v>
      </c>
      <c r="B157" s="146">
        <v>27120000</v>
      </c>
      <c r="C157" s="147" t="s">
        <v>1367</v>
      </c>
      <c r="D157" s="148"/>
    </row>
    <row r="158" spans="1:4" ht="15" hidden="1" outlineLevel="2">
      <c r="A158" s="145" t="s">
        <v>1520</v>
      </c>
      <c r="B158" s="146">
        <v>39264000</v>
      </c>
      <c r="C158" s="147" t="s">
        <v>1367</v>
      </c>
      <c r="D158" s="148"/>
    </row>
    <row r="159" spans="1:4" ht="15" hidden="1" outlineLevel="2">
      <c r="A159" s="145" t="s">
        <v>1521</v>
      </c>
      <c r="B159" s="146">
        <v>8604000</v>
      </c>
      <c r="C159" s="147" t="s">
        <v>1367</v>
      </c>
      <c r="D159" s="148"/>
    </row>
    <row r="160" spans="1:4" ht="15" hidden="1" outlineLevel="2">
      <c r="A160" s="145" t="s">
        <v>1522</v>
      </c>
      <c r="B160" s="146">
        <v>12792000</v>
      </c>
      <c r="C160" s="147" t="s">
        <v>1367</v>
      </c>
      <c r="D160" s="148"/>
    </row>
    <row r="161" spans="1:4" ht="15" hidden="1" outlineLevel="2">
      <c r="A161" s="145" t="s">
        <v>1523</v>
      </c>
      <c r="B161" s="146">
        <v>20808000</v>
      </c>
      <c r="C161" s="147" t="s">
        <v>1367</v>
      </c>
      <c r="D161" s="148"/>
    </row>
    <row r="162" spans="1:4" ht="15" hidden="1" outlineLevel="2">
      <c r="A162" s="145" t="s">
        <v>1524</v>
      </c>
      <c r="B162" s="146">
        <v>10800000</v>
      </c>
      <c r="C162" s="147" t="s">
        <v>1367</v>
      </c>
      <c r="D162" s="148"/>
    </row>
    <row r="163" spans="1:4" ht="15" hidden="1" outlineLevel="2">
      <c r="A163" s="145" t="s">
        <v>1525</v>
      </c>
      <c r="B163" s="146">
        <v>17172000</v>
      </c>
      <c r="C163" s="147" t="s">
        <v>1367</v>
      </c>
      <c r="D163" s="148"/>
    </row>
    <row r="164" spans="1:4" ht="15" hidden="1" outlineLevel="2">
      <c r="A164" s="145" t="s">
        <v>1526</v>
      </c>
      <c r="B164" s="146">
        <v>26838000</v>
      </c>
      <c r="C164" s="147" t="s">
        <v>1367</v>
      </c>
      <c r="D164" s="148"/>
    </row>
    <row r="165" spans="1:4" ht="15" hidden="1" outlineLevel="2">
      <c r="A165" s="145" t="s">
        <v>1527</v>
      </c>
      <c r="B165" s="146">
        <v>4104000</v>
      </c>
      <c r="C165" s="147" t="s">
        <v>1367</v>
      </c>
      <c r="D165" s="148"/>
    </row>
    <row r="166" spans="1:4" ht="15" hidden="1" outlineLevel="2">
      <c r="A166" s="145" t="s">
        <v>1528</v>
      </c>
      <c r="B166" s="146">
        <v>4416000</v>
      </c>
      <c r="C166" s="147" t="s">
        <v>1367</v>
      </c>
      <c r="D166" s="148"/>
    </row>
    <row r="167" spans="1:4" ht="15" hidden="1" outlineLevel="2">
      <c r="A167" s="145" t="s">
        <v>1529</v>
      </c>
      <c r="B167" s="146">
        <v>4284000</v>
      </c>
      <c r="C167" s="147" t="s">
        <v>1367</v>
      </c>
      <c r="D167" s="148"/>
    </row>
    <row r="168" spans="1:4" ht="15" hidden="1" outlineLevel="2">
      <c r="A168" s="145" t="s">
        <v>1530</v>
      </c>
      <c r="B168" s="146">
        <v>4284000</v>
      </c>
      <c r="C168" s="147" t="s">
        <v>1367</v>
      </c>
      <c r="D168" s="148"/>
    </row>
    <row r="169" spans="1:4" ht="15" hidden="1" outlineLevel="2">
      <c r="A169" s="145" t="s">
        <v>1531</v>
      </c>
      <c r="B169" s="146">
        <v>6360000</v>
      </c>
      <c r="C169" s="147" t="s">
        <v>1367</v>
      </c>
      <c r="D169" s="148"/>
    </row>
    <row r="170" spans="1:4" ht="15" hidden="1" outlineLevel="2">
      <c r="A170" s="145" t="s">
        <v>1532</v>
      </c>
      <c r="B170" s="146">
        <v>6744000</v>
      </c>
      <c r="C170" s="147" t="s">
        <v>1367</v>
      </c>
      <c r="D170" s="148"/>
    </row>
    <row r="171" spans="1:4" ht="15" hidden="1" outlineLevel="2">
      <c r="A171" s="145" t="s">
        <v>1533</v>
      </c>
      <c r="B171" s="146">
        <v>6501600</v>
      </c>
      <c r="C171" s="147" t="s">
        <v>1367</v>
      </c>
      <c r="D171" s="148"/>
    </row>
    <row r="172" spans="1:4" ht="15" hidden="1" outlineLevel="2">
      <c r="A172" s="145" t="s">
        <v>1534</v>
      </c>
      <c r="B172" s="146">
        <v>10860000</v>
      </c>
      <c r="C172" s="147" t="s">
        <v>1367</v>
      </c>
      <c r="D172" s="148"/>
    </row>
    <row r="173" spans="1:4" ht="15" hidden="1" outlineLevel="2">
      <c r="A173" s="145" t="s">
        <v>1535</v>
      </c>
      <c r="B173" s="146">
        <v>9903600</v>
      </c>
      <c r="C173" s="147" t="s">
        <v>1367</v>
      </c>
      <c r="D173" s="148"/>
    </row>
    <row r="174" spans="1:4" ht="15" hidden="1" outlineLevel="2">
      <c r="A174" s="145" t="s">
        <v>1536</v>
      </c>
      <c r="B174" s="146">
        <v>15408000</v>
      </c>
      <c r="C174" s="147" t="s">
        <v>1367</v>
      </c>
      <c r="D174" s="148"/>
    </row>
    <row r="175" spans="1:4" ht="15" hidden="1" outlineLevel="2">
      <c r="A175" s="145" t="s">
        <v>1537</v>
      </c>
      <c r="B175" s="146">
        <v>5916000</v>
      </c>
      <c r="C175" s="147" t="s">
        <v>1367</v>
      </c>
      <c r="D175" s="148"/>
    </row>
    <row r="176" spans="1:4" ht="15" hidden="1" outlineLevel="2">
      <c r="A176" s="145" t="s">
        <v>1537</v>
      </c>
      <c r="B176" s="146">
        <v>6304800</v>
      </c>
      <c r="C176" s="147" t="s">
        <v>1367</v>
      </c>
      <c r="D176" s="148"/>
    </row>
    <row r="177" spans="1:4" ht="15" hidden="1" outlineLevel="2">
      <c r="A177" s="145" t="s">
        <v>1538</v>
      </c>
      <c r="B177" s="146">
        <v>6468000</v>
      </c>
      <c r="C177" s="147" t="s">
        <v>1367</v>
      </c>
      <c r="D177" s="148"/>
    </row>
    <row r="178" spans="1:4" ht="15" hidden="1" outlineLevel="2">
      <c r="A178" s="145" t="s">
        <v>1539</v>
      </c>
      <c r="B178" s="146">
        <v>6192000</v>
      </c>
      <c r="C178" s="147" t="s">
        <v>1367</v>
      </c>
      <c r="D178" s="148"/>
    </row>
    <row r="179" spans="1:4" ht="15" hidden="1" outlineLevel="2">
      <c r="A179" s="145" t="s">
        <v>1540</v>
      </c>
      <c r="B179" s="146">
        <v>6300000</v>
      </c>
      <c r="C179" s="147" t="s">
        <v>1367</v>
      </c>
      <c r="D179" s="148"/>
    </row>
    <row r="180" spans="1:4" ht="15" hidden="1" outlineLevel="2">
      <c r="A180" s="145" t="s">
        <v>1541</v>
      </c>
      <c r="B180" s="146">
        <v>9252000</v>
      </c>
      <c r="C180" s="147" t="s">
        <v>1367</v>
      </c>
      <c r="D180" s="148"/>
    </row>
    <row r="181" spans="1:4" ht="15" hidden="1" outlineLevel="2">
      <c r="A181" s="145" t="s">
        <v>1542</v>
      </c>
      <c r="B181" s="146">
        <v>9720000</v>
      </c>
      <c r="C181" s="147" t="s">
        <v>1367</v>
      </c>
      <c r="D181" s="148"/>
    </row>
    <row r="182" spans="1:4" ht="15" hidden="1" outlineLevel="2">
      <c r="A182" s="145" t="s">
        <v>1543</v>
      </c>
      <c r="B182" s="146">
        <v>9396000</v>
      </c>
      <c r="C182" s="147" t="s">
        <v>1367</v>
      </c>
      <c r="D182" s="148"/>
    </row>
    <row r="183" spans="1:4" ht="15" hidden="1" outlineLevel="2">
      <c r="A183" s="145" t="s">
        <v>1544</v>
      </c>
      <c r="B183" s="146">
        <v>9060000</v>
      </c>
      <c r="C183" s="147" t="s">
        <v>1367</v>
      </c>
      <c r="D183" s="148"/>
    </row>
    <row r="184" spans="1:4" ht="15" hidden="1" outlineLevel="2">
      <c r="A184" s="145" t="s">
        <v>1545</v>
      </c>
      <c r="B184" s="146">
        <v>15840000</v>
      </c>
      <c r="C184" s="147" t="s">
        <v>1367</v>
      </c>
      <c r="D184" s="148"/>
    </row>
    <row r="185" spans="1:4" ht="15" hidden="1" outlineLevel="2">
      <c r="A185" s="145" t="s">
        <v>1546</v>
      </c>
      <c r="B185" s="146">
        <v>14580000</v>
      </c>
      <c r="C185" s="147" t="s">
        <v>1367</v>
      </c>
      <c r="D185" s="148"/>
    </row>
    <row r="186" spans="1:4" ht="15" hidden="1" outlineLevel="2">
      <c r="A186" s="145" t="s">
        <v>1547</v>
      </c>
      <c r="B186" s="146">
        <v>23016000</v>
      </c>
      <c r="C186" s="147" t="s">
        <v>1367</v>
      </c>
      <c r="D186" s="148"/>
    </row>
    <row r="187" spans="1:4" ht="15" hidden="1" outlineLevel="2">
      <c r="A187" s="145" t="s">
        <v>1548</v>
      </c>
      <c r="B187" s="146">
        <v>21480000</v>
      </c>
      <c r="C187" s="147" t="s">
        <v>1367</v>
      </c>
      <c r="D187" s="148"/>
    </row>
    <row r="188" spans="1:4" ht="15" outlineLevel="1" collapsed="1">
      <c r="A188" s="142" t="s">
        <v>1549</v>
      </c>
      <c r="B188" s="143"/>
      <c r="C188" s="143"/>
      <c r="D188" s="144"/>
    </row>
    <row r="189" spans="1:4" ht="15" hidden="1" outlineLevel="2">
      <c r="A189" s="145" t="s">
        <v>1550</v>
      </c>
      <c r="B189" s="146">
        <v>9060000</v>
      </c>
      <c r="C189" s="147" t="s">
        <v>1367</v>
      </c>
      <c r="D189" s="148"/>
    </row>
    <row r="190" spans="1:4" ht="15" hidden="1" outlineLevel="2">
      <c r="A190" s="145" t="s">
        <v>1551</v>
      </c>
      <c r="B190" s="146">
        <v>50400000</v>
      </c>
      <c r="C190" s="147" t="s">
        <v>1367</v>
      </c>
      <c r="D190" s="148"/>
    </row>
    <row r="191" spans="1:4" ht="15" hidden="1" outlineLevel="2">
      <c r="A191" s="145" t="s">
        <v>1552</v>
      </c>
      <c r="B191" s="146">
        <v>79200000</v>
      </c>
      <c r="C191" s="147" t="s">
        <v>1367</v>
      </c>
      <c r="D191" s="148"/>
    </row>
    <row r="192" spans="1:4" ht="15" hidden="1" outlineLevel="2">
      <c r="A192" s="145" t="s">
        <v>1553</v>
      </c>
      <c r="B192" s="146">
        <v>13848000</v>
      </c>
      <c r="C192" s="147" t="s">
        <v>1367</v>
      </c>
      <c r="D192" s="148"/>
    </row>
    <row r="193" spans="1:4" ht="15" hidden="1" outlineLevel="2">
      <c r="A193" s="145" t="s">
        <v>1554</v>
      </c>
      <c r="B193" s="146">
        <v>21918000</v>
      </c>
      <c r="C193" s="147" t="s">
        <v>1367</v>
      </c>
      <c r="D193" s="148"/>
    </row>
    <row r="194" spans="1:4" ht="15" hidden="1" outlineLevel="2">
      <c r="A194" s="145" t="s">
        <v>1555</v>
      </c>
      <c r="B194" s="146">
        <v>31860000</v>
      </c>
      <c r="C194" s="147" t="s">
        <v>1367</v>
      </c>
      <c r="D194" s="148"/>
    </row>
    <row r="195" spans="1:4" ht="15" hidden="1" outlineLevel="2">
      <c r="A195" s="145" t="s">
        <v>1556</v>
      </c>
      <c r="B195" s="146">
        <v>10926000</v>
      </c>
      <c r="C195" s="147" t="s">
        <v>1367</v>
      </c>
      <c r="D195" s="148"/>
    </row>
    <row r="196" spans="1:4" ht="15" hidden="1" outlineLevel="2">
      <c r="A196" s="145" t="s">
        <v>1557</v>
      </c>
      <c r="B196" s="146">
        <v>64800000</v>
      </c>
      <c r="C196" s="147" t="s">
        <v>1367</v>
      </c>
      <c r="D196" s="148"/>
    </row>
    <row r="197" spans="1:4" ht="15" hidden="1" outlineLevel="2">
      <c r="A197" s="145" t="s">
        <v>1558</v>
      </c>
      <c r="B197" s="146">
        <v>99600000</v>
      </c>
      <c r="C197" s="147" t="s">
        <v>1367</v>
      </c>
      <c r="D197" s="148"/>
    </row>
    <row r="198" spans="1:4" ht="15" hidden="1" outlineLevel="2">
      <c r="A198" s="145" t="s">
        <v>1559</v>
      </c>
      <c r="B198" s="146">
        <v>17016000</v>
      </c>
      <c r="C198" s="147" t="s">
        <v>1367</v>
      </c>
      <c r="D198" s="148"/>
    </row>
    <row r="199" spans="1:4" ht="15" hidden="1" outlineLevel="2">
      <c r="A199" s="145" t="s">
        <v>1560</v>
      </c>
      <c r="B199" s="146">
        <v>27360000</v>
      </c>
      <c r="C199" s="147" t="s">
        <v>1367</v>
      </c>
      <c r="D199" s="148"/>
    </row>
    <row r="200" spans="1:4" ht="15" hidden="1" outlineLevel="2">
      <c r="A200" s="145" t="s">
        <v>1561</v>
      </c>
      <c r="B200" s="146">
        <v>39876000</v>
      </c>
      <c r="C200" s="147" t="s">
        <v>1367</v>
      </c>
      <c r="D200" s="148"/>
    </row>
    <row r="201" spans="1:4" ht="15" hidden="1" outlineLevel="2">
      <c r="A201" s="145" t="s">
        <v>1562</v>
      </c>
      <c r="B201" s="146">
        <v>4440000</v>
      </c>
      <c r="C201" s="147" t="s">
        <v>1367</v>
      </c>
      <c r="D201" s="148"/>
    </row>
    <row r="202" spans="1:4" ht="15" hidden="1" outlineLevel="2">
      <c r="A202" s="145" t="s">
        <v>1563</v>
      </c>
      <c r="B202" s="146">
        <v>6828000</v>
      </c>
      <c r="C202" s="147" t="s">
        <v>1367</v>
      </c>
      <c r="D202" s="148"/>
    </row>
    <row r="203" spans="1:4" ht="15" hidden="1" outlineLevel="2">
      <c r="A203" s="145" t="s">
        <v>1564</v>
      </c>
      <c r="B203" s="146">
        <v>6576000</v>
      </c>
      <c r="C203" s="147" t="s">
        <v>1367</v>
      </c>
      <c r="D203" s="148"/>
    </row>
    <row r="204" spans="1:4" ht="15" hidden="1" outlineLevel="2">
      <c r="A204" s="145" t="s">
        <v>1565</v>
      </c>
      <c r="B204" s="146">
        <v>10044000</v>
      </c>
      <c r="C204" s="147" t="s">
        <v>1367</v>
      </c>
      <c r="D204" s="148"/>
    </row>
    <row r="205" spans="1:4" ht="15" hidden="1" outlineLevel="2">
      <c r="A205" s="145" t="s">
        <v>1566</v>
      </c>
      <c r="B205" s="146">
        <v>15960000</v>
      </c>
      <c r="C205" s="147" t="s">
        <v>1367</v>
      </c>
      <c r="D205" s="148"/>
    </row>
    <row r="206" spans="1:4" ht="15" hidden="1" outlineLevel="2">
      <c r="A206" s="145" t="s">
        <v>1567</v>
      </c>
      <c r="B206" s="146">
        <v>23160000</v>
      </c>
      <c r="C206" s="147" t="s">
        <v>1367</v>
      </c>
      <c r="D206" s="148"/>
    </row>
    <row r="207" spans="1:4" ht="15" hidden="1" outlineLevel="2">
      <c r="A207" s="145" t="s">
        <v>1568</v>
      </c>
      <c r="B207" s="146">
        <v>4200000</v>
      </c>
      <c r="C207" s="147" t="s">
        <v>1367</v>
      </c>
      <c r="D207" s="148"/>
    </row>
    <row r="208" spans="1:4" ht="15" hidden="1" outlineLevel="2">
      <c r="A208" s="145" t="s">
        <v>1569</v>
      </c>
      <c r="B208" s="146">
        <v>6676800</v>
      </c>
      <c r="C208" s="147" t="s">
        <v>1367</v>
      </c>
      <c r="D208" s="148"/>
    </row>
    <row r="209" spans="1:4" ht="15" hidden="1" outlineLevel="2">
      <c r="A209" s="145" t="s">
        <v>1570</v>
      </c>
      <c r="B209" s="146">
        <v>6360000</v>
      </c>
      <c r="C209" s="147" t="s">
        <v>1367</v>
      </c>
      <c r="D209" s="148"/>
    </row>
    <row r="210" spans="1:4" ht="15" hidden="1" outlineLevel="2">
      <c r="A210" s="145" t="s">
        <v>1571</v>
      </c>
      <c r="B210" s="146">
        <v>9600000</v>
      </c>
      <c r="C210" s="147" t="s">
        <v>1367</v>
      </c>
      <c r="D210" s="148"/>
    </row>
    <row r="211" spans="1:4" ht="15" hidden="1" outlineLevel="2">
      <c r="A211" s="145" t="s">
        <v>1572</v>
      </c>
      <c r="B211" s="146">
        <v>6660000</v>
      </c>
      <c r="C211" s="147" t="s">
        <v>1367</v>
      </c>
      <c r="D211" s="148"/>
    </row>
    <row r="212" spans="1:4" ht="15" hidden="1" outlineLevel="2">
      <c r="A212" s="145" t="s">
        <v>1573</v>
      </c>
      <c r="B212" s="146">
        <v>9600000</v>
      </c>
      <c r="C212" s="147" t="s">
        <v>1367</v>
      </c>
      <c r="D212" s="148"/>
    </row>
    <row r="213" spans="1:4" ht="15" hidden="1" outlineLevel="2">
      <c r="A213" s="145" t="s">
        <v>1574</v>
      </c>
      <c r="B213" s="146">
        <v>42996000</v>
      </c>
      <c r="C213" s="147" t="s">
        <v>1367</v>
      </c>
      <c r="D213" s="148"/>
    </row>
    <row r="214" spans="1:4" ht="15" hidden="1" outlineLevel="2">
      <c r="A214" s="145" t="s">
        <v>1575</v>
      </c>
      <c r="B214" s="146">
        <v>62640000</v>
      </c>
      <c r="C214" s="147" t="s">
        <v>1367</v>
      </c>
      <c r="D214" s="148"/>
    </row>
    <row r="215" spans="1:4" ht="15" hidden="1" outlineLevel="2">
      <c r="A215" s="145" t="s">
        <v>1576</v>
      </c>
      <c r="B215" s="146">
        <v>79200000</v>
      </c>
      <c r="C215" s="147" t="s">
        <v>1367</v>
      </c>
      <c r="D215" s="148"/>
    </row>
    <row r="216" spans="1:4" ht="15" hidden="1" outlineLevel="2">
      <c r="A216" s="145" t="s">
        <v>1577</v>
      </c>
      <c r="B216" s="146">
        <v>126000000</v>
      </c>
      <c r="C216" s="147" t="s">
        <v>1367</v>
      </c>
      <c r="D216" s="148"/>
    </row>
    <row r="217" spans="1:4" ht="15" hidden="1" outlineLevel="2">
      <c r="A217" s="145" t="s">
        <v>1578</v>
      </c>
      <c r="B217" s="146">
        <v>172800000</v>
      </c>
      <c r="C217" s="147" t="s">
        <v>1367</v>
      </c>
      <c r="D217" s="148"/>
    </row>
    <row r="218" spans="1:4" ht="15" hidden="1" outlineLevel="2">
      <c r="A218" s="145" t="s">
        <v>1579</v>
      </c>
      <c r="B218" s="146">
        <v>99600000</v>
      </c>
      <c r="C218" s="147" t="s">
        <v>1367</v>
      </c>
      <c r="D218" s="148"/>
    </row>
    <row r="219" spans="1:4" ht="15" hidden="1" outlineLevel="2">
      <c r="A219" s="145" t="s">
        <v>1580</v>
      </c>
      <c r="B219" s="146">
        <v>154800000</v>
      </c>
      <c r="C219" s="147" t="s">
        <v>1367</v>
      </c>
      <c r="D219" s="148"/>
    </row>
    <row r="220" spans="1:4" ht="15" hidden="1" outlineLevel="2">
      <c r="A220" s="145" t="s">
        <v>1581</v>
      </c>
      <c r="B220" s="146">
        <v>215400000</v>
      </c>
      <c r="C220" s="147" t="s">
        <v>1367</v>
      </c>
      <c r="D220" s="148"/>
    </row>
    <row r="221" spans="1:4" ht="15" hidden="1" outlineLevel="2">
      <c r="A221" s="145" t="s">
        <v>1582</v>
      </c>
      <c r="B221" s="146">
        <v>3780000</v>
      </c>
      <c r="C221" s="147" t="s">
        <v>1367</v>
      </c>
      <c r="D221" s="148"/>
    </row>
    <row r="222" spans="1:4" ht="15" hidden="1" outlineLevel="2">
      <c r="A222" s="145" t="s">
        <v>1583</v>
      </c>
      <c r="B222" s="146">
        <v>5760000</v>
      </c>
      <c r="C222" s="147" t="s">
        <v>1367</v>
      </c>
      <c r="D222" s="148"/>
    </row>
    <row r="223" spans="1:4" ht="15" hidden="1" outlineLevel="2">
      <c r="A223" s="145" t="s">
        <v>1584</v>
      </c>
      <c r="B223" s="146">
        <v>8164800</v>
      </c>
      <c r="C223" s="147" t="s">
        <v>1367</v>
      </c>
      <c r="D223" s="148"/>
    </row>
    <row r="224" spans="1:4" ht="15" hidden="1" outlineLevel="2">
      <c r="A224" s="145" t="s">
        <v>1585</v>
      </c>
      <c r="B224" s="146">
        <v>17010000</v>
      </c>
      <c r="C224" s="147" t="s">
        <v>1367</v>
      </c>
      <c r="D224" s="148"/>
    </row>
    <row r="225" spans="1:4" ht="15" hidden="1" outlineLevel="2">
      <c r="A225" s="145" t="s">
        <v>1586</v>
      </c>
      <c r="B225" s="146">
        <v>22428000</v>
      </c>
      <c r="C225" s="147" t="s">
        <v>1367</v>
      </c>
      <c r="D225" s="148"/>
    </row>
    <row r="226" spans="1:4" ht="15" hidden="1" outlineLevel="2">
      <c r="A226" s="145" t="s">
        <v>1587</v>
      </c>
      <c r="B226" s="146">
        <v>9576000</v>
      </c>
      <c r="C226" s="147" t="s">
        <v>1367</v>
      </c>
      <c r="D226" s="148"/>
    </row>
    <row r="227" spans="1:4" ht="15" hidden="1" outlineLevel="2">
      <c r="A227" s="145" t="s">
        <v>1588</v>
      </c>
      <c r="B227" s="146">
        <v>32130000</v>
      </c>
      <c r="C227" s="147" t="s">
        <v>1367</v>
      </c>
      <c r="D227" s="148"/>
    </row>
    <row r="228" spans="1:4" ht="15" hidden="1" outlineLevel="2">
      <c r="A228" s="145" t="s">
        <v>1589</v>
      </c>
      <c r="B228" s="146">
        <v>18333600</v>
      </c>
      <c r="C228" s="147" t="s">
        <v>1367</v>
      </c>
      <c r="D228" s="148"/>
    </row>
    <row r="229" spans="1:4" ht="15" hidden="1" outlineLevel="2">
      <c r="A229" s="145" t="s">
        <v>1590</v>
      </c>
      <c r="B229" s="146">
        <v>28035600</v>
      </c>
      <c r="C229" s="147" t="s">
        <v>1367</v>
      </c>
      <c r="D229" s="148"/>
    </row>
    <row r="230" spans="1:4" ht="15" hidden="1" outlineLevel="2">
      <c r="A230" s="145" t="s">
        <v>1591</v>
      </c>
      <c r="B230" s="146">
        <v>40320000</v>
      </c>
      <c r="C230" s="147" t="s">
        <v>1367</v>
      </c>
      <c r="D230" s="148"/>
    </row>
    <row r="231" spans="1:4" ht="15" hidden="1" outlineLevel="2">
      <c r="A231" s="145" t="s">
        <v>1592</v>
      </c>
      <c r="B231" s="146">
        <v>4728000</v>
      </c>
      <c r="C231" s="147" t="s">
        <v>1367</v>
      </c>
      <c r="D231" s="148"/>
    </row>
    <row r="232" spans="1:4" ht="15" hidden="1" outlineLevel="2">
      <c r="A232" s="145" t="s">
        <v>1593</v>
      </c>
      <c r="B232" s="146">
        <v>7104000</v>
      </c>
      <c r="C232" s="147" t="s">
        <v>1367</v>
      </c>
      <c r="D232" s="148"/>
    </row>
    <row r="233" spans="1:4" ht="15" hidden="1" outlineLevel="2">
      <c r="A233" s="145" t="s">
        <v>1594</v>
      </c>
      <c r="B233" s="146">
        <v>6852000</v>
      </c>
      <c r="C233" s="147" t="s">
        <v>1367</v>
      </c>
      <c r="D233" s="148"/>
    </row>
    <row r="234" spans="1:4" ht="15" hidden="1" outlineLevel="2">
      <c r="A234" s="145" t="s">
        <v>1595</v>
      </c>
      <c r="B234" s="146">
        <v>10368000</v>
      </c>
      <c r="C234" s="147" t="s">
        <v>1367</v>
      </c>
      <c r="D234" s="148"/>
    </row>
    <row r="235" spans="1:4" ht="15" hidden="1" outlineLevel="2">
      <c r="A235" s="145" t="s">
        <v>1596</v>
      </c>
      <c r="B235" s="146">
        <v>25263600</v>
      </c>
      <c r="C235" s="147" t="s">
        <v>1367</v>
      </c>
      <c r="D235" s="148"/>
    </row>
    <row r="236" spans="1:4" ht="15" outlineLevel="1" collapsed="1">
      <c r="A236" s="142" t="s">
        <v>1597</v>
      </c>
      <c r="B236" s="143"/>
      <c r="C236" s="143"/>
      <c r="D236" s="144"/>
    </row>
    <row r="237" spans="1:4" ht="15" hidden="1" outlineLevel="2">
      <c r="A237" s="145" t="s">
        <v>1598</v>
      </c>
      <c r="B237" s="146">
        <v>66576000</v>
      </c>
      <c r="C237" s="147" t="s">
        <v>1367</v>
      </c>
      <c r="D237" s="148"/>
    </row>
    <row r="238" spans="1:4" ht="15" hidden="1" outlineLevel="2">
      <c r="A238" s="145" t="s">
        <v>1599</v>
      </c>
      <c r="B238" s="146">
        <v>17334000</v>
      </c>
      <c r="C238" s="147" t="s">
        <v>1367</v>
      </c>
      <c r="D238" s="148"/>
    </row>
    <row r="239" spans="1:4" ht="15" hidden="1" outlineLevel="2">
      <c r="A239" s="145" t="s">
        <v>1600</v>
      </c>
      <c r="B239" s="146">
        <v>41088000</v>
      </c>
      <c r="C239" s="147" t="s">
        <v>1367</v>
      </c>
      <c r="D239" s="148"/>
    </row>
    <row r="240" spans="1:4" ht="15" hidden="1" outlineLevel="2">
      <c r="A240" s="145" t="s">
        <v>1601</v>
      </c>
      <c r="B240" s="146">
        <v>4800000</v>
      </c>
      <c r="C240" s="147" t="s">
        <v>1367</v>
      </c>
      <c r="D240" s="148"/>
    </row>
    <row r="241" spans="1:4" ht="15" hidden="1" outlineLevel="2">
      <c r="A241" s="145" t="s">
        <v>1602</v>
      </c>
      <c r="B241" s="146">
        <v>6720000</v>
      </c>
      <c r="C241" s="147" t="s">
        <v>1367</v>
      </c>
      <c r="D241" s="148"/>
    </row>
    <row r="242" spans="1:4" ht="15" hidden="1" outlineLevel="2">
      <c r="A242" s="145" t="s">
        <v>1603</v>
      </c>
      <c r="B242" s="146">
        <v>6720000</v>
      </c>
      <c r="C242" s="147" t="s">
        <v>1367</v>
      </c>
      <c r="D242" s="148"/>
    </row>
    <row r="243" spans="1:4" ht="15" hidden="1" outlineLevel="2">
      <c r="A243" s="145" t="s">
        <v>1604</v>
      </c>
      <c r="B243" s="146">
        <v>6540000</v>
      </c>
      <c r="C243" s="147" t="s">
        <v>1367</v>
      </c>
      <c r="D243" s="148"/>
    </row>
    <row r="244" spans="1:4" ht="15" hidden="1" outlineLevel="2">
      <c r="A244" s="145" t="s">
        <v>1605</v>
      </c>
      <c r="B244" s="146">
        <v>6708000</v>
      </c>
      <c r="C244" s="147" t="s">
        <v>1367</v>
      </c>
      <c r="D244" s="148"/>
    </row>
    <row r="245" spans="1:4" ht="15" hidden="1" outlineLevel="2">
      <c r="A245" s="145" t="s">
        <v>1606</v>
      </c>
      <c r="B245" s="146">
        <v>10320000</v>
      </c>
      <c r="C245" s="147" t="s">
        <v>1367</v>
      </c>
      <c r="D245" s="148"/>
    </row>
    <row r="246" spans="1:4" ht="15" hidden="1" outlineLevel="2">
      <c r="A246" s="145" t="s">
        <v>1607</v>
      </c>
      <c r="B246" s="146">
        <v>16080000</v>
      </c>
      <c r="C246" s="147" t="s">
        <v>1367</v>
      </c>
      <c r="D246" s="148"/>
    </row>
    <row r="247" spans="1:4" ht="15" hidden="1" outlineLevel="2">
      <c r="A247" s="145" t="s">
        <v>1608</v>
      </c>
      <c r="B247" s="146">
        <v>25200000</v>
      </c>
      <c r="C247" s="147" t="s">
        <v>1367</v>
      </c>
      <c r="D247" s="148"/>
    </row>
    <row r="248" spans="1:4" ht="15" hidden="1" outlineLevel="2">
      <c r="A248" s="145" t="s">
        <v>1609</v>
      </c>
      <c r="B248" s="146">
        <v>25200000</v>
      </c>
      <c r="C248" s="147" t="s">
        <v>1367</v>
      </c>
      <c r="D248" s="148"/>
    </row>
    <row r="249" spans="1:4" ht="15" hidden="1" outlineLevel="2">
      <c r="A249" s="145" t="s">
        <v>1610</v>
      </c>
      <c r="B249" s="146">
        <v>10950000</v>
      </c>
      <c r="C249" s="147" t="s">
        <v>1367</v>
      </c>
      <c r="D249" s="148"/>
    </row>
    <row r="250" spans="1:4" ht="15" hidden="1" outlineLevel="2">
      <c r="A250" s="145" t="s">
        <v>1611</v>
      </c>
      <c r="B250" s="146">
        <v>11158800</v>
      </c>
      <c r="C250" s="147" t="s">
        <v>1367</v>
      </c>
      <c r="D250" s="148"/>
    </row>
    <row r="251" spans="1:4" ht="15" hidden="1" outlineLevel="2">
      <c r="A251" s="145" t="s">
        <v>1612</v>
      </c>
      <c r="B251" s="146">
        <v>9360000</v>
      </c>
      <c r="C251" s="147" t="s">
        <v>1367</v>
      </c>
      <c r="D251" s="148"/>
    </row>
    <row r="252" spans="1:4" ht="15" hidden="1" outlineLevel="2">
      <c r="A252" s="145" t="s">
        <v>1613</v>
      </c>
      <c r="B252" s="146">
        <v>9360000</v>
      </c>
      <c r="C252" s="147" t="s">
        <v>1367</v>
      </c>
      <c r="D252" s="148"/>
    </row>
    <row r="253" spans="1:4" ht="15" hidden="1" outlineLevel="2">
      <c r="A253" s="145" t="s">
        <v>1614</v>
      </c>
      <c r="B253" s="146">
        <v>13872000</v>
      </c>
      <c r="C253" s="147" t="s">
        <v>1367</v>
      </c>
      <c r="D253" s="148"/>
    </row>
    <row r="254" spans="1:4" ht="15" hidden="1" outlineLevel="2">
      <c r="A254" s="145" t="s">
        <v>1614</v>
      </c>
      <c r="B254" s="146">
        <v>13872000</v>
      </c>
      <c r="C254" s="147" t="s">
        <v>1367</v>
      </c>
      <c r="D254" s="148"/>
    </row>
    <row r="255" spans="1:4" ht="15" hidden="1" outlineLevel="2">
      <c r="A255" s="145" t="s">
        <v>1615</v>
      </c>
      <c r="B255" s="146">
        <v>13872000</v>
      </c>
      <c r="C255" s="147" t="s">
        <v>1367</v>
      </c>
      <c r="D255" s="148"/>
    </row>
    <row r="256" spans="1:4" ht="15" hidden="1" outlineLevel="2">
      <c r="A256" s="145" t="s">
        <v>1616</v>
      </c>
      <c r="B256" s="146">
        <v>22638000</v>
      </c>
      <c r="C256" s="147" t="s">
        <v>1367</v>
      </c>
      <c r="D256" s="148"/>
    </row>
    <row r="257" spans="1:4" ht="15" hidden="1" outlineLevel="2">
      <c r="A257" s="145" t="s">
        <v>1617</v>
      </c>
      <c r="B257" s="146">
        <v>23040000</v>
      </c>
      <c r="C257" s="147" t="s">
        <v>1367</v>
      </c>
      <c r="D257" s="148"/>
    </row>
    <row r="258" spans="1:4" ht="15" hidden="1" outlineLevel="2">
      <c r="A258" s="145" t="s">
        <v>1618</v>
      </c>
      <c r="B258" s="146">
        <v>32742000</v>
      </c>
      <c r="C258" s="147" t="s">
        <v>1367</v>
      </c>
      <c r="D258" s="148"/>
    </row>
    <row r="259" spans="1:4" ht="15" hidden="1" outlineLevel="2">
      <c r="A259" s="145" t="s">
        <v>1619</v>
      </c>
      <c r="B259" s="146">
        <v>33240000</v>
      </c>
      <c r="C259" s="147" t="s">
        <v>1367</v>
      </c>
      <c r="D259" s="148"/>
    </row>
    <row r="260" spans="1:4" ht="15" hidden="1" outlineLevel="2">
      <c r="A260" s="145" t="s">
        <v>1620</v>
      </c>
      <c r="B260" s="146">
        <v>11160000</v>
      </c>
      <c r="C260" s="147" t="s">
        <v>1367</v>
      </c>
      <c r="D260" s="148"/>
    </row>
    <row r="261" spans="1:4" ht="15" hidden="1" outlineLevel="2">
      <c r="A261" s="145" t="s">
        <v>1620</v>
      </c>
      <c r="B261" s="146">
        <v>11160000</v>
      </c>
      <c r="C261" s="147" t="s">
        <v>1367</v>
      </c>
      <c r="D261" s="148"/>
    </row>
    <row r="262" spans="1:4" ht="15" hidden="1" outlineLevel="2">
      <c r="A262" s="145" t="s">
        <v>1621</v>
      </c>
      <c r="B262" s="146">
        <v>11160000</v>
      </c>
      <c r="C262" s="147" t="s">
        <v>1367</v>
      </c>
      <c r="D262" s="148"/>
    </row>
    <row r="263" spans="1:4" ht="15" hidden="1" outlineLevel="2">
      <c r="A263" s="145" t="s">
        <v>1622</v>
      </c>
      <c r="B263" s="146">
        <v>68400000</v>
      </c>
      <c r="C263" s="147" t="s">
        <v>1367</v>
      </c>
      <c r="D263" s="148"/>
    </row>
    <row r="264" spans="1:4" ht="15" hidden="1" outlineLevel="2">
      <c r="A264" s="145" t="s">
        <v>1623</v>
      </c>
      <c r="B264" s="146">
        <v>106800000</v>
      </c>
      <c r="C264" s="147" t="s">
        <v>1367</v>
      </c>
      <c r="D264" s="148"/>
    </row>
    <row r="265" spans="1:4" ht="15" hidden="1" outlineLevel="2">
      <c r="A265" s="145" t="s">
        <v>1624</v>
      </c>
      <c r="B265" s="146">
        <v>17520000</v>
      </c>
      <c r="C265" s="147" t="s">
        <v>1367</v>
      </c>
      <c r="D265" s="148"/>
    </row>
    <row r="266" spans="1:4" ht="15" hidden="1" outlineLevel="2">
      <c r="A266" s="145" t="s">
        <v>1625</v>
      </c>
      <c r="B266" s="146">
        <v>17520000</v>
      </c>
      <c r="C266" s="147" t="s">
        <v>1367</v>
      </c>
      <c r="D266" s="148"/>
    </row>
    <row r="267" spans="1:4" ht="15" hidden="1" outlineLevel="2">
      <c r="A267" s="145" t="s">
        <v>1626</v>
      </c>
      <c r="B267" s="146">
        <v>169200000</v>
      </c>
      <c r="C267" s="147" t="s">
        <v>1367</v>
      </c>
      <c r="D267" s="148"/>
    </row>
    <row r="268" spans="1:4" ht="15" hidden="1" outlineLevel="2">
      <c r="A268" s="145" t="s">
        <v>1627</v>
      </c>
      <c r="B268" s="146">
        <v>27600000</v>
      </c>
      <c r="C268" s="147" t="s">
        <v>1367</v>
      </c>
      <c r="D268" s="148"/>
    </row>
    <row r="269" spans="1:4" ht="15" hidden="1" outlineLevel="2">
      <c r="A269" s="145" t="s">
        <v>1628</v>
      </c>
      <c r="B269" s="146">
        <v>27600000</v>
      </c>
      <c r="C269" s="147" t="s">
        <v>1367</v>
      </c>
      <c r="D269" s="148"/>
    </row>
    <row r="270" spans="1:4" ht="15" hidden="1" outlineLevel="2">
      <c r="A270" s="145" t="s">
        <v>1629</v>
      </c>
      <c r="B270" s="146">
        <v>40800000</v>
      </c>
      <c r="C270" s="147" t="s">
        <v>1367</v>
      </c>
      <c r="D270" s="148"/>
    </row>
    <row r="271" spans="1:4" ht="15" hidden="1" outlineLevel="2">
      <c r="A271" s="145" t="s">
        <v>1630</v>
      </c>
      <c r="B271" s="146">
        <v>40800000</v>
      </c>
      <c r="C271" s="147" t="s">
        <v>1367</v>
      </c>
      <c r="D271" s="148"/>
    </row>
    <row r="272" spans="1:4" ht="15" hidden="1" outlineLevel="2">
      <c r="A272" s="145" t="s">
        <v>1631</v>
      </c>
      <c r="B272" s="146">
        <v>4800000</v>
      </c>
      <c r="C272" s="147" t="s">
        <v>1367</v>
      </c>
      <c r="D272" s="148"/>
    </row>
    <row r="273" spans="1:4" ht="30" hidden="1" outlineLevel="2">
      <c r="A273" s="145" t="s">
        <v>1632</v>
      </c>
      <c r="B273" s="146">
        <v>6720000</v>
      </c>
      <c r="C273" s="147" t="s">
        <v>1367</v>
      </c>
      <c r="D273" s="148"/>
    </row>
    <row r="274" spans="1:4" ht="30" hidden="1" outlineLevel="2">
      <c r="A274" s="145" t="s">
        <v>1633</v>
      </c>
      <c r="B274" s="146">
        <v>7248000</v>
      </c>
      <c r="C274" s="147" t="s">
        <v>1367</v>
      </c>
      <c r="D274" s="148"/>
    </row>
    <row r="275" spans="1:4" ht="15" hidden="1" outlineLevel="2">
      <c r="A275" s="145" t="s">
        <v>1634</v>
      </c>
      <c r="B275" s="146">
        <v>11280000</v>
      </c>
      <c r="C275" s="147" t="s">
        <v>1367</v>
      </c>
      <c r="D275" s="148"/>
    </row>
    <row r="276" spans="1:4" ht="15" hidden="1" outlineLevel="2">
      <c r="A276" s="145" t="s">
        <v>1635</v>
      </c>
      <c r="B276" s="146">
        <v>17010000</v>
      </c>
      <c r="C276" s="147" t="s">
        <v>1367</v>
      </c>
      <c r="D276" s="148"/>
    </row>
    <row r="277" spans="1:4" ht="15" outlineLevel="1" collapsed="1">
      <c r="A277" s="142" t="s">
        <v>1636</v>
      </c>
      <c r="B277" s="143"/>
      <c r="C277" s="143"/>
      <c r="D277" s="144"/>
    </row>
    <row r="278" spans="1:4" ht="15" hidden="1" outlineLevel="2">
      <c r="A278" s="145" t="s">
        <v>1637</v>
      </c>
      <c r="B278" s="146">
        <v>5380800</v>
      </c>
      <c r="C278" s="147" t="s">
        <v>1367</v>
      </c>
      <c r="D278" s="148"/>
    </row>
    <row r="279" spans="1:4" ht="15" hidden="1" outlineLevel="2">
      <c r="A279" s="145" t="s">
        <v>1638</v>
      </c>
      <c r="B279" s="146">
        <v>7116000</v>
      </c>
      <c r="C279" s="147" t="s">
        <v>1367</v>
      </c>
      <c r="D279" s="148"/>
    </row>
    <row r="280" spans="1:4" ht="15" hidden="1" outlineLevel="2">
      <c r="A280" s="145" t="s">
        <v>1639</v>
      </c>
      <c r="B280" s="146">
        <v>11244000</v>
      </c>
      <c r="C280" s="147" t="s">
        <v>1367</v>
      </c>
      <c r="D280" s="148"/>
    </row>
    <row r="281" spans="1:4" ht="15" hidden="1" outlineLevel="2">
      <c r="A281" s="145" t="s">
        <v>1640</v>
      </c>
      <c r="B281" s="146">
        <v>9450000</v>
      </c>
      <c r="C281" s="147" t="s">
        <v>1367</v>
      </c>
      <c r="D281" s="148"/>
    </row>
    <row r="282" spans="1:4" ht="15" hidden="1" outlineLevel="2">
      <c r="A282" s="145" t="s">
        <v>1641</v>
      </c>
      <c r="B282" s="146">
        <v>11970000</v>
      </c>
      <c r="C282" s="147" t="s">
        <v>1367</v>
      </c>
      <c r="D282" s="148"/>
    </row>
    <row r="283" spans="1:4" ht="15" hidden="1" outlineLevel="2">
      <c r="A283" s="145" t="s">
        <v>1642</v>
      </c>
      <c r="B283" s="146">
        <v>17808000</v>
      </c>
      <c r="C283" s="147" t="s">
        <v>1367</v>
      </c>
      <c r="D283" s="148"/>
    </row>
    <row r="284" spans="1:4" ht="15" hidden="1" outlineLevel="2">
      <c r="A284" s="145" t="s">
        <v>1643</v>
      </c>
      <c r="B284" s="146">
        <v>27516000</v>
      </c>
      <c r="C284" s="147" t="s">
        <v>1367</v>
      </c>
      <c r="D284" s="148"/>
    </row>
    <row r="285" spans="1:4" ht="15" hidden="1" outlineLevel="2">
      <c r="A285" s="145" t="s">
        <v>1644</v>
      </c>
      <c r="B285" s="146">
        <v>39840000</v>
      </c>
      <c r="C285" s="147" t="s">
        <v>1367</v>
      </c>
      <c r="D285" s="148"/>
    </row>
    <row r="286" spans="1:4" ht="15" outlineLevel="1" collapsed="1">
      <c r="A286" s="142" t="s">
        <v>1645</v>
      </c>
      <c r="B286" s="143"/>
      <c r="C286" s="143"/>
      <c r="D286" s="144"/>
    </row>
    <row r="287" spans="1:4" ht="15" hidden="1" outlineLevel="2">
      <c r="A287" s="145" t="s">
        <v>1646</v>
      </c>
      <c r="B287" s="146">
        <v>9120000</v>
      </c>
      <c r="C287" s="147" t="s">
        <v>1367</v>
      </c>
      <c r="D287" s="148"/>
    </row>
    <row r="288" spans="1:4" ht="15" hidden="1" outlineLevel="2">
      <c r="A288" s="145" t="s">
        <v>1647</v>
      </c>
      <c r="B288" s="146">
        <v>13356000</v>
      </c>
      <c r="C288" s="147" t="s">
        <v>1367</v>
      </c>
      <c r="D288" s="148"/>
    </row>
    <row r="289" spans="1:4" ht="15" hidden="1" outlineLevel="2">
      <c r="A289" s="145" t="s">
        <v>1648</v>
      </c>
      <c r="B289" s="146">
        <v>11880000</v>
      </c>
      <c r="C289" s="147" t="s">
        <v>1367</v>
      </c>
      <c r="D289" s="148"/>
    </row>
    <row r="290" spans="1:4" ht="15" hidden="1" outlineLevel="2">
      <c r="A290" s="145" t="s">
        <v>1649</v>
      </c>
      <c r="B290" s="146">
        <v>11040000</v>
      </c>
      <c r="C290" s="147" t="s">
        <v>1367</v>
      </c>
      <c r="D290" s="148"/>
    </row>
    <row r="291" spans="1:4" ht="15" hidden="1" outlineLevel="2">
      <c r="A291" s="145" t="s">
        <v>1650</v>
      </c>
      <c r="B291" s="146">
        <v>17112000</v>
      </c>
      <c r="C291" s="147" t="s">
        <v>1367</v>
      </c>
      <c r="D291" s="148"/>
    </row>
    <row r="292" spans="1:4" ht="15" hidden="1" outlineLevel="2">
      <c r="A292" s="145" t="s">
        <v>1651</v>
      </c>
      <c r="B292" s="146">
        <v>16380000</v>
      </c>
      <c r="C292" s="147" t="s">
        <v>1367</v>
      </c>
      <c r="D292" s="148"/>
    </row>
    <row r="293" spans="1:4" ht="15" hidden="1" outlineLevel="2">
      <c r="A293" s="145" t="s">
        <v>1652</v>
      </c>
      <c r="B293" s="146">
        <v>4108800</v>
      </c>
      <c r="C293" s="147" t="s">
        <v>1367</v>
      </c>
      <c r="D293" s="148"/>
    </row>
    <row r="294" spans="1:4" ht="15" hidden="1" outlineLevel="2">
      <c r="A294" s="145" t="s">
        <v>1653</v>
      </c>
      <c r="B294" s="146">
        <v>3972000</v>
      </c>
      <c r="C294" s="147" t="s">
        <v>1367</v>
      </c>
      <c r="D294" s="148"/>
    </row>
    <row r="295" spans="1:4" ht="15" hidden="1" outlineLevel="2">
      <c r="A295" s="145" t="s">
        <v>1654</v>
      </c>
      <c r="B295" s="146">
        <v>26160000</v>
      </c>
      <c r="C295" s="147" t="s">
        <v>1367</v>
      </c>
      <c r="D295" s="148"/>
    </row>
    <row r="296" spans="1:4" ht="15" hidden="1" outlineLevel="2">
      <c r="A296" s="145" t="s">
        <v>1655</v>
      </c>
      <c r="B296" s="146">
        <v>35328000</v>
      </c>
      <c r="C296" s="147" t="s">
        <v>1367</v>
      </c>
      <c r="D296" s="148"/>
    </row>
    <row r="297" spans="1:4" ht="15" hidden="1" outlineLevel="2">
      <c r="A297" s="145" t="s">
        <v>1656</v>
      </c>
      <c r="B297" s="146">
        <v>5400000</v>
      </c>
      <c r="C297" s="147" t="s">
        <v>1367</v>
      </c>
      <c r="D297" s="148"/>
    </row>
    <row r="298" spans="1:4" ht="15" hidden="1" outlineLevel="2">
      <c r="A298" s="145" t="s">
        <v>1657</v>
      </c>
      <c r="B298" s="146">
        <v>5652000</v>
      </c>
      <c r="C298" s="147" t="s">
        <v>1367</v>
      </c>
      <c r="D298" s="148"/>
    </row>
    <row r="299" spans="1:4" ht="15" hidden="1" outlineLevel="2">
      <c r="A299" s="145" t="s">
        <v>1658</v>
      </c>
      <c r="B299" s="146">
        <v>49690800</v>
      </c>
      <c r="C299" s="147" t="s">
        <v>1367</v>
      </c>
      <c r="D299" s="148"/>
    </row>
    <row r="300" spans="1:4" ht="15" hidden="1" outlineLevel="2">
      <c r="A300" s="145" t="s">
        <v>1659</v>
      </c>
      <c r="B300" s="146">
        <v>7524000</v>
      </c>
      <c r="C300" s="147" t="s">
        <v>1367</v>
      </c>
      <c r="D300" s="148"/>
    </row>
    <row r="301" spans="1:4" ht="15" hidden="1" outlineLevel="2">
      <c r="A301" s="145" t="s">
        <v>1660</v>
      </c>
      <c r="B301" s="146">
        <v>14124000</v>
      </c>
      <c r="C301" s="147" t="s">
        <v>1367</v>
      </c>
      <c r="D301" s="148"/>
    </row>
    <row r="302" spans="1:4" ht="15" hidden="1" outlineLevel="2">
      <c r="A302" s="145" t="s">
        <v>1661</v>
      </c>
      <c r="B302" s="146">
        <v>21552000</v>
      </c>
      <c r="C302" s="147" t="s">
        <v>1367</v>
      </c>
      <c r="D302" s="148"/>
    </row>
    <row r="303" spans="1:4" ht="15" hidden="1" outlineLevel="2">
      <c r="A303" s="145" t="s">
        <v>1662</v>
      </c>
      <c r="B303" s="146">
        <v>4578000</v>
      </c>
      <c r="C303" s="147" t="s">
        <v>1367</v>
      </c>
      <c r="D303" s="148"/>
    </row>
    <row r="304" spans="1:4" ht="15" hidden="1" outlineLevel="2">
      <c r="A304" s="145" t="s">
        <v>1663</v>
      </c>
      <c r="B304" s="146">
        <v>33492000</v>
      </c>
      <c r="C304" s="147" t="s">
        <v>1367</v>
      </c>
      <c r="D304" s="148"/>
    </row>
    <row r="305" spans="1:4" ht="15" hidden="1" outlineLevel="2">
      <c r="A305" s="145" t="s">
        <v>1664</v>
      </c>
      <c r="B305" s="146">
        <v>45252000</v>
      </c>
      <c r="C305" s="147" t="s">
        <v>1367</v>
      </c>
      <c r="D305" s="148"/>
    </row>
    <row r="306" spans="1:4" ht="15" hidden="1" outlineLevel="2">
      <c r="A306" s="145" t="s">
        <v>1665</v>
      </c>
      <c r="B306" s="146">
        <v>6720000</v>
      </c>
      <c r="C306" s="147" t="s">
        <v>1367</v>
      </c>
      <c r="D306" s="148"/>
    </row>
    <row r="307" spans="1:4" ht="15" hidden="1" outlineLevel="2">
      <c r="A307" s="145" t="s">
        <v>1666</v>
      </c>
      <c r="B307" s="146">
        <v>6720000</v>
      </c>
      <c r="C307" s="147" t="s">
        <v>1367</v>
      </c>
      <c r="D307" s="148"/>
    </row>
    <row r="308" spans="1:4" ht="15" hidden="1" outlineLevel="2">
      <c r="A308" s="145" t="s">
        <v>1667</v>
      </c>
      <c r="B308" s="146">
        <v>6708000</v>
      </c>
      <c r="C308" s="147" t="s">
        <v>1367</v>
      </c>
      <c r="D308" s="148"/>
    </row>
    <row r="309" spans="1:4" ht="15" hidden="1" outlineLevel="2">
      <c r="A309" s="145" t="s">
        <v>1668</v>
      </c>
      <c r="B309" s="146">
        <v>61760400</v>
      </c>
      <c r="C309" s="147" t="s">
        <v>1367</v>
      </c>
      <c r="D309" s="148"/>
    </row>
    <row r="310" spans="1:4" ht="15" hidden="1" outlineLevel="2">
      <c r="A310" s="145" t="s">
        <v>1669</v>
      </c>
      <c r="B310" s="146">
        <v>8988000</v>
      </c>
      <c r="C310" s="147" t="s">
        <v>1367</v>
      </c>
      <c r="D310" s="148"/>
    </row>
    <row r="311" spans="1:4" ht="15" hidden="1" outlineLevel="2">
      <c r="A311" s="145" t="s">
        <v>1670</v>
      </c>
      <c r="B311" s="146">
        <v>5832000</v>
      </c>
      <c r="C311" s="147" t="s">
        <v>1367</v>
      </c>
      <c r="D311" s="148"/>
    </row>
    <row r="312" spans="1:4" ht="15" hidden="1" outlineLevel="2">
      <c r="A312" s="145" t="s">
        <v>1671</v>
      </c>
      <c r="B312" s="146">
        <v>8928000</v>
      </c>
      <c r="C312" s="147" t="s">
        <v>1367</v>
      </c>
      <c r="D312" s="148"/>
    </row>
    <row r="313" spans="1:4" ht="15" hidden="1" outlineLevel="2">
      <c r="A313" s="145" t="s">
        <v>1672</v>
      </c>
      <c r="B313" s="146">
        <v>1944000</v>
      </c>
      <c r="C313" s="147" t="s">
        <v>1367</v>
      </c>
      <c r="D313" s="148"/>
    </row>
    <row r="314" spans="1:4" ht="15" hidden="1" outlineLevel="2">
      <c r="A314" s="145" t="s">
        <v>1673</v>
      </c>
      <c r="B314" s="146">
        <v>2796000</v>
      </c>
      <c r="C314" s="147" t="s">
        <v>1367</v>
      </c>
      <c r="D314" s="148"/>
    </row>
    <row r="315" spans="1:4" ht="15" hidden="1" outlineLevel="2">
      <c r="A315" s="145" t="s">
        <v>1674</v>
      </c>
      <c r="B315" s="146">
        <v>3720000</v>
      </c>
      <c r="C315" s="147" t="s">
        <v>1367</v>
      </c>
      <c r="D315" s="148"/>
    </row>
    <row r="316" spans="1:4" ht="15" hidden="1" outlineLevel="2">
      <c r="A316" s="145" t="s">
        <v>1675</v>
      </c>
      <c r="B316" s="146">
        <v>2760000</v>
      </c>
      <c r="C316" s="147" t="s">
        <v>1367</v>
      </c>
      <c r="D316" s="148"/>
    </row>
    <row r="317" spans="1:4" ht="15" hidden="1" outlineLevel="2">
      <c r="A317" s="145" t="s">
        <v>1676</v>
      </c>
      <c r="B317" s="146">
        <v>4032000</v>
      </c>
      <c r="C317" s="147" t="s">
        <v>1367</v>
      </c>
      <c r="D317" s="148"/>
    </row>
    <row r="318" spans="1:4" ht="15" hidden="1" outlineLevel="2">
      <c r="A318" s="145" t="s">
        <v>1677</v>
      </c>
      <c r="B318" s="146">
        <v>5448000</v>
      </c>
      <c r="C318" s="147" t="s">
        <v>1367</v>
      </c>
      <c r="D318" s="148"/>
    </row>
    <row r="319" spans="1:4" ht="15" hidden="1" outlineLevel="2">
      <c r="A319" s="145" t="s">
        <v>1678</v>
      </c>
      <c r="B319" s="146">
        <v>2700000</v>
      </c>
      <c r="C319" s="147" t="s">
        <v>1367</v>
      </c>
      <c r="D319" s="148"/>
    </row>
    <row r="320" spans="1:4" ht="15" hidden="1" outlineLevel="2">
      <c r="A320" s="145" t="s">
        <v>1679</v>
      </c>
      <c r="B320" s="146">
        <v>4140000</v>
      </c>
      <c r="C320" s="147" t="s">
        <v>1367</v>
      </c>
      <c r="D320" s="148"/>
    </row>
    <row r="321" spans="1:4" ht="15" hidden="1" outlineLevel="2">
      <c r="A321" s="145" t="s">
        <v>1680</v>
      </c>
      <c r="B321" s="146">
        <v>5700000</v>
      </c>
      <c r="C321" s="147" t="s">
        <v>1367</v>
      </c>
      <c r="D321" s="148"/>
    </row>
    <row r="322" spans="1:4" ht="15" outlineLevel="1" collapsed="1">
      <c r="A322" s="142" t="s">
        <v>1681</v>
      </c>
      <c r="B322" s="143"/>
      <c r="C322" s="143"/>
      <c r="D322" s="144"/>
    </row>
    <row r="323" spans="1:4" ht="15" hidden="1" outlineLevel="2">
      <c r="A323" s="145" t="s">
        <v>1682</v>
      </c>
      <c r="B323" s="146">
        <v>15600000</v>
      </c>
      <c r="C323" s="147" t="s">
        <v>1367</v>
      </c>
      <c r="D323" s="148"/>
    </row>
    <row r="324" spans="1:4" ht="15" hidden="1" outlineLevel="2">
      <c r="A324" s="145" t="s">
        <v>1683</v>
      </c>
      <c r="B324" s="146">
        <v>25416000</v>
      </c>
      <c r="C324" s="147" t="s">
        <v>1367</v>
      </c>
      <c r="D324" s="148"/>
    </row>
    <row r="325" spans="1:4" ht="15" hidden="1" outlineLevel="2">
      <c r="A325" s="145" t="s">
        <v>1684</v>
      </c>
      <c r="B325" s="146">
        <v>36850800</v>
      </c>
      <c r="C325" s="147" t="s">
        <v>1367</v>
      </c>
      <c r="D325" s="148"/>
    </row>
    <row r="326" spans="1:4" ht="15" hidden="1" outlineLevel="2">
      <c r="A326" s="145" t="s">
        <v>1685</v>
      </c>
      <c r="B326" s="146">
        <v>14124000</v>
      </c>
      <c r="C326" s="147" t="s">
        <v>1367</v>
      </c>
      <c r="D326" s="148"/>
    </row>
    <row r="327" spans="1:4" ht="15" hidden="1" outlineLevel="2">
      <c r="A327" s="145" t="s">
        <v>1686</v>
      </c>
      <c r="B327" s="146">
        <v>84166800</v>
      </c>
      <c r="C327" s="147" t="s">
        <v>1367</v>
      </c>
      <c r="D327" s="148"/>
    </row>
    <row r="328" spans="1:4" ht="15" hidden="1" outlineLevel="2">
      <c r="A328" s="145" t="s">
        <v>1687</v>
      </c>
      <c r="B328" s="146">
        <v>28800000</v>
      </c>
      <c r="C328" s="147" t="s">
        <v>1367</v>
      </c>
      <c r="D328" s="148"/>
    </row>
    <row r="329" spans="1:4" ht="30" hidden="1" outlineLevel="2">
      <c r="A329" s="145" t="s">
        <v>1688</v>
      </c>
      <c r="B329" s="146">
        <v>16371600</v>
      </c>
      <c r="C329" s="147" t="s">
        <v>1367</v>
      </c>
      <c r="D329" s="148"/>
    </row>
    <row r="330" spans="1:4" ht="15" hidden="1" outlineLevel="2">
      <c r="A330" s="145" t="s">
        <v>1689</v>
      </c>
      <c r="B330" s="146">
        <v>16371600</v>
      </c>
      <c r="C330" s="147" t="s">
        <v>1367</v>
      </c>
      <c r="D330" s="148"/>
    </row>
    <row r="331" spans="1:4" ht="15" hidden="1" outlineLevel="2">
      <c r="A331" s="145" t="s">
        <v>1690</v>
      </c>
      <c r="B331" s="146">
        <v>17527200</v>
      </c>
      <c r="C331" s="147" t="s">
        <v>1367</v>
      </c>
      <c r="D331" s="148"/>
    </row>
    <row r="332" spans="1:4" ht="15" hidden="1" outlineLevel="2">
      <c r="A332" s="145" t="s">
        <v>1691</v>
      </c>
      <c r="B332" s="146">
        <v>21186000</v>
      </c>
      <c r="C332" s="147" t="s">
        <v>1367</v>
      </c>
      <c r="D332" s="148"/>
    </row>
    <row r="333" spans="1:4" ht="15" hidden="1" outlineLevel="2">
      <c r="A333" s="145" t="s">
        <v>1692</v>
      </c>
      <c r="B333" s="146">
        <v>10015200</v>
      </c>
      <c r="C333" s="147" t="s">
        <v>1367</v>
      </c>
      <c r="D333" s="148"/>
    </row>
    <row r="334" spans="1:4" ht="30" hidden="1" outlineLevel="2">
      <c r="A334" s="145" t="s">
        <v>1693</v>
      </c>
      <c r="B334" s="146">
        <v>20400000</v>
      </c>
      <c r="C334" s="147" t="s">
        <v>1367</v>
      </c>
      <c r="D334" s="148"/>
    </row>
    <row r="335" spans="1:4" ht="15" hidden="1" outlineLevel="2">
      <c r="A335" s="145" t="s">
        <v>1694</v>
      </c>
      <c r="B335" s="146">
        <v>20400000</v>
      </c>
      <c r="C335" s="147" t="s">
        <v>1367</v>
      </c>
      <c r="D335" s="148"/>
    </row>
    <row r="336" spans="1:4" ht="30" hidden="1" outlineLevel="2">
      <c r="A336" s="145" t="s">
        <v>1695</v>
      </c>
      <c r="B336" s="146">
        <v>25416000</v>
      </c>
      <c r="C336" s="147" t="s">
        <v>1367</v>
      </c>
      <c r="D336" s="148"/>
    </row>
    <row r="337" spans="1:4" ht="15" hidden="1" outlineLevel="2">
      <c r="A337" s="145" t="s">
        <v>1696</v>
      </c>
      <c r="B337" s="146">
        <v>25416000</v>
      </c>
      <c r="C337" s="147" t="s">
        <v>1367</v>
      </c>
      <c r="D337" s="148"/>
    </row>
    <row r="338" spans="1:4" ht="15" hidden="1" outlineLevel="2">
      <c r="A338" s="145" t="s">
        <v>1697</v>
      </c>
      <c r="B338" s="146">
        <v>36850800</v>
      </c>
      <c r="C338" s="147" t="s">
        <v>1367</v>
      </c>
      <c r="D338" s="148"/>
    </row>
    <row r="339" spans="1:4" ht="15" hidden="1" outlineLevel="2">
      <c r="A339" s="145" t="s">
        <v>1698</v>
      </c>
      <c r="B339" s="146">
        <v>36850800</v>
      </c>
      <c r="C339" s="147" t="s">
        <v>1367</v>
      </c>
      <c r="D339" s="148"/>
    </row>
    <row r="340" spans="1:4" ht="30" hidden="1" outlineLevel="2">
      <c r="A340" s="145" t="s">
        <v>1699</v>
      </c>
      <c r="B340" s="146">
        <v>48535200</v>
      </c>
      <c r="C340" s="147" t="s">
        <v>1367</v>
      </c>
      <c r="D340" s="148"/>
    </row>
    <row r="341" spans="1:4" ht="15" hidden="1" outlineLevel="2">
      <c r="A341" s="145" t="s">
        <v>1700</v>
      </c>
      <c r="B341" s="146">
        <v>62520000</v>
      </c>
      <c r="C341" s="147" t="s">
        <v>1367</v>
      </c>
      <c r="D341" s="148"/>
    </row>
    <row r="342" spans="1:4" ht="15" hidden="1" outlineLevel="2">
      <c r="A342" s="145" t="s">
        <v>1701</v>
      </c>
      <c r="B342" s="146">
        <v>66896400</v>
      </c>
      <c r="C342" s="147" t="s">
        <v>1367</v>
      </c>
      <c r="D342" s="148"/>
    </row>
    <row r="343" spans="1:4" ht="15" hidden="1" outlineLevel="2">
      <c r="A343" s="145" t="s">
        <v>1702</v>
      </c>
      <c r="B343" s="146">
        <v>14124000</v>
      </c>
      <c r="C343" s="147" t="s">
        <v>1367</v>
      </c>
      <c r="D343" s="148"/>
    </row>
    <row r="344" spans="1:4" ht="30" hidden="1" outlineLevel="2">
      <c r="A344" s="145" t="s">
        <v>1703</v>
      </c>
      <c r="B344" s="146">
        <v>24840000</v>
      </c>
      <c r="C344" s="147" t="s">
        <v>1367</v>
      </c>
      <c r="D344" s="148"/>
    </row>
    <row r="345" spans="1:4" ht="15" hidden="1" outlineLevel="2">
      <c r="A345" s="145" t="s">
        <v>1704</v>
      </c>
      <c r="B345" s="146">
        <v>24840000</v>
      </c>
      <c r="C345" s="147" t="s">
        <v>1367</v>
      </c>
      <c r="D345" s="148"/>
    </row>
    <row r="346" spans="1:4" ht="30" hidden="1" outlineLevel="2">
      <c r="A346" s="145" t="s">
        <v>1705</v>
      </c>
      <c r="B346" s="146">
        <v>31200000</v>
      </c>
      <c r="C346" s="147" t="s">
        <v>1367</v>
      </c>
      <c r="D346" s="148"/>
    </row>
    <row r="347" spans="1:4" ht="15" hidden="1" outlineLevel="2">
      <c r="A347" s="145" t="s">
        <v>1706</v>
      </c>
      <c r="B347" s="146">
        <v>31200000</v>
      </c>
      <c r="C347" s="147" t="s">
        <v>1367</v>
      </c>
      <c r="D347" s="148"/>
    </row>
    <row r="348" spans="1:4" ht="15" hidden="1" outlineLevel="2">
      <c r="A348" s="145" t="s">
        <v>1707</v>
      </c>
      <c r="B348" s="146">
        <v>31200000</v>
      </c>
      <c r="C348" s="147" t="s">
        <v>1367</v>
      </c>
      <c r="D348" s="148"/>
    </row>
    <row r="349" spans="1:4" ht="15" hidden="1" outlineLevel="2">
      <c r="A349" s="145" t="s">
        <v>1708</v>
      </c>
      <c r="B349" s="146">
        <v>15120000</v>
      </c>
      <c r="C349" s="147" t="s">
        <v>1367</v>
      </c>
      <c r="D349" s="148"/>
    </row>
    <row r="350" spans="1:4" ht="15" hidden="1" outlineLevel="2">
      <c r="A350" s="145" t="s">
        <v>1709</v>
      </c>
      <c r="B350" s="146">
        <v>17847600</v>
      </c>
      <c r="C350" s="147" t="s">
        <v>1367</v>
      </c>
      <c r="D350" s="148"/>
    </row>
    <row r="351" spans="1:4" ht="15" hidden="1" outlineLevel="2">
      <c r="A351" s="145" t="s">
        <v>1710</v>
      </c>
      <c r="B351" s="146">
        <v>84166800</v>
      </c>
      <c r="C351" s="147" t="s">
        <v>1367</v>
      </c>
      <c r="D351" s="148"/>
    </row>
    <row r="352" spans="1:4" ht="15" outlineLevel="1" collapsed="1">
      <c r="A352" s="142" t="s">
        <v>1711</v>
      </c>
      <c r="B352" s="143"/>
      <c r="C352" s="143"/>
      <c r="D352" s="144"/>
    </row>
    <row r="353" spans="1:4" ht="15" hidden="1" outlineLevel="2">
      <c r="A353" s="145" t="s">
        <v>1712</v>
      </c>
      <c r="B353" s="146">
        <v>2436000</v>
      </c>
      <c r="C353" s="147" t="s">
        <v>1367</v>
      </c>
      <c r="D353" s="148"/>
    </row>
    <row r="354" spans="1:4" ht="15" hidden="1" outlineLevel="2">
      <c r="A354" s="145" t="s">
        <v>1713</v>
      </c>
      <c r="B354" s="146">
        <v>3732000</v>
      </c>
      <c r="C354" s="147" t="s">
        <v>1367</v>
      </c>
      <c r="D354" s="148"/>
    </row>
    <row r="355" spans="1:4" ht="15" hidden="1" outlineLevel="2">
      <c r="A355" s="145" t="s">
        <v>1714</v>
      </c>
      <c r="B355" s="146">
        <v>720000</v>
      </c>
      <c r="C355" s="147" t="s">
        <v>1367</v>
      </c>
      <c r="D355" s="148"/>
    </row>
    <row r="356" spans="1:4" ht="15" hidden="1" outlineLevel="2">
      <c r="A356" s="145" t="s">
        <v>1715</v>
      </c>
      <c r="B356" s="146">
        <v>6000000</v>
      </c>
      <c r="C356" s="147" t="s">
        <v>1367</v>
      </c>
      <c r="D356" s="148"/>
    </row>
    <row r="357" spans="1:4" ht="15" hidden="1" outlineLevel="2">
      <c r="A357" s="145" t="s">
        <v>1716</v>
      </c>
      <c r="B357" s="146">
        <v>8346000</v>
      </c>
      <c r="C357" s="147" t="s">
        <v>1367</v>
      </c>
      <c r="D357" s="148"/>
    </row>
    <row r="358" spans="1:4" ht="15" hidden="1" outlineLevel="2">
      <c r="A358" s="145" t="s">
        <v>1717</v>
      </c>
      <c r="B358" s="146">
        <v>1080000</v>
      </c>
      <c r="C358" s="147" t="s">
        <v>1367</v>
      </c>
      <c r="D358" s="148"/>
    </row>
    <row r="359" spans="1:4" ht="15" hidden="1" outlineLevel="2">
      <c r="A359" s="145" t="s">
        <v>1718</v>
      </c>
      <c r="B359" s="146">
        <v>1500000</v>
      </c>
      <c r="C359" s="147" t="s">
        <v>1367</v>
      </c>
      <c r="D359" s="148"/>
    </row>
    <row r="360" spans="1:4" ht="15" outlineLevel="1" collapsed="1">
      <c r="A360" s="142" t="s">
        <v>1719</v>
      </c>
      <c r="B360" s="143"/>
      <c r="C360" s="143"/>
      <c r="D360" s="144"/>
    </row>
    <row r="361" spans="1:4" ht="15" hidden="1" outlineLevel="2">
      <c r="A361" s="145" t="s">
        <v>1720</v>
      </c>
      <c r="B361" s="146">
        <v>1464000</v>
      </c>
      <c r="C361" s="147" t="s">
        <v>1367</v>
      </c>
      <c r="D361" s="148"/>
    </row>
    <row r="362" spans="1:4" ht="15" hidden="1" outlineLevel="2">
      <c r="A362" s="145" t="s">
        <v>1721</v>
      </c>
      <c r="B362" s="146">
        <v>2160000</v>
      </c>
      <c r="C362" s="147" t="s">
        <v>1367</v>
      </c>
      <c r="D362" s="148"/>
    </row>
    <row r="363" spans="1:4" ht="15" outlineLevel="1" collapsed="1">
      <c r="A363" s="142" t="s">
        <v>1722</v>
      </c>
      <c r="B363" s="143"/>
      <c r="C363" s="143"/>
      <c r="D363" s="144"/>
    </row>
    <row r="364" spans="1:4" ht="15" hidden="1" outlineLevel="2">
      <c r="A364" s="145" t="s">
        <v>1723</v>
      </c>
      <c r="B364" s="146">
        <v>1824000</v>
      </c>
      <c r="C364" s="147" t="s">
        <v>1367</v>
      </c>
      <c r="D364" s="148"/>
    </row>
    <row r="365" spans="1:4" ht="15" hidden="1" outlineLevel="2">
      <c r="A365" s="145" t="s">
        <v>1724</v>
      </c>
      <c r="B365" s="146">
        <v>2508000</v>
      </c>
      <c r="C365" s="147" t="s">
        <v>1367</v>
      </c>
      <c r="D365" s="148"/>
    </row>
    <row r="366" spans="1:4" ht="15" hidden="1" outlineLevel="2">
      <c r="A366" s="145" t="s">
        <v>1725</v>
      </c>
      <c r="B366" s="146">
        <v>2460000</v>
      </c>
      <c r="C366" s="147" t="s">
        <v>1367</v>
      </c>
      <c r="D366" s="148"/>
    </row>
    <row r="367" spans="1:4" ht="15" hidden="1" outlineLevel="2">
      <c r="A367" s="145" t="s">
        <v>1726</v>
      </c>
      <c r="B367" s="146">
        <v>3660000</v>
      </c>
      <c r="C367" s="147" t="s">
        <v>1367</v>
      </c>
      <c r="D367" s="148"/>
    </row>
    <row r="368" spans="1:4" ht="15" outlineLevel="1" collapsed="1">
      <c r="A368" s="142" t="s">
        <v>1727</v>
      </c>
      <c r="B368" s="143"/>
      <c r="C368" s="143"/>
      <c r="D368" s="144"/>
    </row>
    <row r="369" spans="1:4" ht="15" hidden="1" outlineLevel="2">
      <c r="A369" s="145" t="s">
        <v>1728</v>
      </c>
      <c r="B369" s="146">
        <v>3996000</v>
      </c>
      <c r="C369" s="147" t="s">
        <v>1367</v>
      </c>
      <c r="D369" s="148"/>
    </row>
    <row r="370" spans="1:4" ht="15" hidden="1" outlineLevel="2">
      <c r="A370" s="145" t="s">
        <v>1729</v>
      </c>
      <c r="B370" s="146">
        <v>6252000</v>
      </c>
      <c r="C370" s="147" t="s">
        <v>1367</v>
      </c>
      <c r="D370" s="148"/>
    </row>
    <row r="371" spans="1:4" ht="15" hidden="1" outlineLevel="2">
      <c r="A371" s="145" t="s">
        <v>1730</v>
      </c>
      <c r="B371" s="146">
        <v>5940000</v>
      </c>
      <c r="C371" s="147" t="s">
        <v>1367</v>
      </c>
      <c r="D371" s="148"/>
    </row>
    <row r="372" spans="1:4" ht="15" hidden="1" outlineLevel="2">
      <c r="A372" s="145" t="s">
        <v>1731</v>
      </c>
      <c r="B372" s="146">
        <v>9300000</v>
      </c>
      <c r="C372" s="147" t="s">
        <v>1367</v>
      </c>
      <c r="D372" s="148"/>
    </row>
    <row r="373" spans="1:4" ht="15" hidden="1" outlineLevel="2">
      <c r="A373" s="145" t="s">
        <v>1732</v>
      </c>
      <c r="B373" s="146">
        <v>3756000</v>
      </c>
      <c r="C373" s="147" t="s">
        <v>1367</v>
      </c>
      <c r="D373" s="148"/>
    </row>
    <row r="374" spans="1:4" ht="15" hidden="1" outlineLevel="2">
      <c r="A374" s="145" t="s">
        <v>1733</v>
      </c>
      <c r="B374" s="146">
        <v>5940000</v>
      </c>
      <c r="C374" s="147" t="s">
        <v>1367</v>
      </c>
      <c r="D374" s="148"/>
    </row>
    <row r="375" spans="1:4" ht="15" hidden="1" outlineLevel="2">
      <c r="A375" s="145" t="s">
        <v>1734</v>
      </c>
      <c r="B375" s="146">
        <v>5580000</v>
      </c>
      <c r="C375" s="147" t="s">
        <v>1367</v>
      </c>
      <c r="D375" s="148"/>
    </row>
    <row r="376" spans="1:4" ht="15" hidden="1" outlineLevel="2">
      <c r="A376" s="145" t="s">
        <v>1735</v>
      </c>
      <c r="B376" s="146">
        <v>8880000</v>
      </c>
      <c r="C376" s="147" t="s">
        <v>1367</v>
      </c>
      <c r="D376" s="148"/>
    </row>
    <row r="377" spans="1:4" ht="15" hidden="1" outlineLevel="2">
      <c r="A377" s="145" t="s">
        <v>1736</v>
      </c>
      <c r="B377" s="146">
        <v>24974400</v>
      </c>
      <c r="C377" s="147" t="s">
        <v>1367</v>
      </c>
      <c r="D377" s="148"/>
    </row>
    <row r="378" spans="1:4" ht="15" outlineLevel="1" collapsed="1">
      <c r="A378" s="142" t="s">
        <v>1737</v>
      </c>
      <c r="B378" s="143"/>
      <c r="C378" s="143"/>
      <c r="D378" s="144"/>
    </row>
    <row r="379" spans="1:4" ht="15" hidden="1" outlineLevel="2">
      <c r="A379" s="145" t="s">
        <v>1738</v>
      </c>
      <c r="B379" s="146">
        <v>54900000</v>
      </c>
      <c r="C379" s="147" t="s">
        <v>1367</v>
      </c>
      <c r="D379" s="148"/>
    </row>
    <row r="380" spans="1:4" ht="15" hidden="1" outlineLevel="2">
      <c r="A380" s="145" t="s">
        <v>1739</v>
      </c>
      <c r="B380" s="146">
        <v>54900000</v>
      </c>
      <c r="C380" s="147" t="s">
        <v>1367</v>
      </c>
      <c r="D380" s="148"/>
    </row>
    <row r="381" spans="1:4" ht="15" hidden="1" outlineLevel="2">
      <c r="A381" s="145" t="s">
        <v>1740</v>
      </c>
      <c r="B381" s="146">
        <v>80250000</v>
      </c>
      <c r="C381" s="147" t="s">
        <v>1367</v>
      </c>
      <c r="D381" s="148"/>
    </row>
    <row r="382" spans="1:4" ht="15" hidden="1" outlineLevel="2">
      <c r="A382" s="145" t="s">
        <v>1741</v>
      </c>
      <c r="B382" s="146">
        <v>8514000</v>
      </c>
      <c r="C382" s="147" t="s">
        <v>1367</v>
      </c>
      <c r="D382" s="148"/>
    </row>
    <row r="383" spans="1:4" ht="15" hidden="1" outlineLevel="2">
      <c r="A383" s="145" t="s">
        <v>1742</v>
      </c>
      <c r="B383" s="146">
        <v>14252400</v>
      </c>
      <c r="C383" s="147" t="s">
        <v>1367</v>
      </c>
      <c r="D383" s="148"/>
    </row>
    <row r="384" spans="1:4" ht="15" hidden="1" outlineLevel="2">
      <c r="A384" s="145" t="s">
        <v>1742</v>
      </c>
      <c r="B384" s="146">
        <v>14252400</v>
      </c>
      <c r="C384" s="147" t="s">
        <v>1367</v>
      </c>
      <c r="D384" s="148"/>
    </row>
    <row r="385" spans="1:4" ht="15" hidden="1" outlineLevel="2">
      <c r="A385" s="145" t="s">
        <v>1743</v>
      </c>
      <c r="B385" s="146">
        <v>10608000</v>
      </c>
      <c r="C385" s="147" t="s">
        <v>1367</v>
      </c>
      <c r="D385" s="148"/>
    </row>
    <row r="386" spans="1:4" ht="15" hidden="1" outlineLevel="2">
      <c r="A386" s="145" t="s">
        <v>1744</v>
      </c>
      <c r="B386" s="146">
        <v>111477600</v>
      </c>
      <c r="C386" s="147" t="s">
        <v>1367</v>
      </c>
      <c r="D386" s="148"/>
    </row>
    <row r="387" spans="1:4" ht="15" hidden="1" outlineLevel="2">
      <c r="A387" s="145" t="s">
        <v>1745</v>
      </c>
      <c r="B387" s="146">
        <v>265916400</v>
      </c>
      <c r="C387" s="147" t="s">
        <v>1367</v>
      </c>
      <c r="D387" s="148"/>
    </row>
    <row r="388" spans="1:4" ht="15" hidden="1" outlineLevel="2">
      <c r="A388" s="145" t="s">
        <v>1746</v>
      </c>
      <c r="B388" s="146">
        <v>12634800</v>
      </c>
      <c r="C388" s="147" t="s">
        <v>1367</v>
      </c>
      <c r="D388" s="148"/>
    </row>
    <row r="389" spans="1:4" ht="15" hidden="1" outlineLevel="2">
      <c r="A389" s="145" t="s">
        <v>1747</v>
      </c>
      <c r="B389" s="146">
        <v>65548800</v>
      </c>
      <c r="C389" s="147" t="s">
        <v>1367</v>
      </c>
      <c r="D389" s="148"/>
    </row>
    <row r="390" spans="1:4" ht="15" hidden="1" outlineLevel="2">
      <c r="A390" s="145" t="s">
        <v>1748</v>
      </c>
      <c r="B390" s="146">
        <v>18015600</v>
      </c>
      <c r="C390" s="147" t="s">
        <v>1367</v>
      </c>
      <c r="D390" s="148"/>
    </row>
    <row r="391" spans="1:4" ht="15" hidden="1" outlineLevel="2">
      <c r="A391" s="145" t="s">
        <v>1749</v>
      </c>
      <c r="B391" s="146">
        <v>12528000</v>
      </c>
      <c r="C391" s="147" t="s">
        <v>1367</v>
      </c>
      <c r="D391" s="148"/>
    </row>
    <row r="392" spans="1:4" ht="15" hidden="1" outlineLevel="2">
      <c r="A392" s="145" t="s">
        <v>1750</v>
      </c>
      <c r="B392" s="146">
        <v>18660000</v>
      </c>
      <c r="C392" s="147" t="s">
        <v>1367</v>
      </c>
      <c r="D392" s="148"/>
    </row>
    <row r="393" spans="1:4" ht="15" hidden="1" outlineLevel="2">
      <c r="A393" s="145" t="s">
        <v>1751</v>
      </c>
      <c r="B393" s="146">
        <v>28752000</v>
      </c>
      <c r="C393" s="147" t="s">
        <v>1367</v>
      </c>
      <c r="D393" s="148"/>
    </row>
    <row r="394" spans="1:4" ht="15" hidden="1" outlineLevel="2">
      <c r="A394" s="145" t="s">
        <v>1752</v>
      </c>
      <c r="B394" s="146">
        <v>39240000</v>
      </c>
      <c r="C394" s="147" t="s">
        <v>1367</v>
      </c>
      <c r="D394" s="148"/>
    </row>
    <row r="395" spans="1:4" ht="15" hidden="1" outlineLevel="2">
      <c r="A395" s="145" t="s">
        <v>1753</v>
      </c>
      <c r="B395" s="146">
        <v>56400000</v>
      </c>
      <c r="C395" s="147" t="s">
        <v>1367</v>
      </c>
      <c r="D395" s="148"/>
    </row>
    <row r="396" spans="1:4" ht="15" hidden="1" outlineLevel="2">
      <c r="A396" s="145" t="s">
        <v>1754</v>
      </c>
      <c r="B396" s="146">
        <v>5496000</v>
      </c>
      <c r="C396" s="147" t="s">
        <v>1367</v>
      </c>
      <c r="D396" s="148"/>
    </row>
    <row r="397" spans="1:4" ht="15" hidden="1" outlineLevel="2">
      <c r="A397" s="145" t="s">
        <v>1755</v>
      </c>
      <c r="B397" s="146">
        <v>8354400</v>
      </c>
      <c r="C397" s="147" t="s">
        <v>1367</v>
      </c>
      <c r="D397" s="148"/>
    </row>
    <row r="398" spans="1:4" ht="15" hidden="1" outlineLevel="2">
      <c r="A398" s="145" t="s">
        <v>1756</v>
      </c>
      <c r="B398" s="146">
        <v>7428000</v>
      </c>
      <c r="C398" s="147" t="s">
        <v>1367</v>
      </c>
      <c r="D398" s="148"/>
    </row>
    <row r="399" spans="1:4" ht="15" hidden="1" outlineLevel="2">
      <c r="A399" s="145" t="s">
        <v>1757</v>
      </c>
      <c r="B399" s="146">
        <v>50400000</v>
      </c>
      <c r="C399" s="147" t="s">
        <v>1367</v>
      </c>
      <c r="D399" s="148"/>
    </row>
    <row r="400" spans="1:4" ht="15" hidden="1" outlineLevel="2">
      <c r="A400" s="145" t="s">
        <v>1758</v>
      </c>
      <c r="B400" s="146">
        <v>69060000</v>
      </c>
      <c r="C400" s="147" t="s">
        <v>1367</v>
      </c>
      <c r="D400" s="148"/>
    </row>
    <row r="401" spans="1:4" ht="15" hidden="1" outlineLevel="2">
      <c r="A401" s="145" t="s">
        <v>1759</v>
      </c>
      <c r="B401" s="146">
        <v>11138400</v>
      </c>
      <c r="C401" s="147" t="s">
        <v>1367</v>
      </c>
      <c r="D401" s="148"/>
    </row>
    <row r="402" spans="1:4" ht="15" hidden="1" outlineLevel="2">
      <c r="A402" s="145" t="s">
        <v>1760</v>
      </c>
      <c r="B402" s="146">
        <v>13440000</v>
      </c>
      <c r="C402" s="147" t="s">
        <v>1367</v>
      </c>
      <c r="D402" s="148"/>
    </row>
    <row r="403" spans="1:4" ht="15" hidden="1" outlineLevel="2">
      <c r="A403" s="145" t="s">
        <v>1761</v>
      </c>
      <c r="B403" s="146">
        <v>13440000</v>
      </c>
      <c r="C403" s="147" t="s">
        <v>1367</v>
      </c>
      <c r="D403" s="148"/>
    </row>
    <row r="404" spans="1:4" ht="15" hidden="1" outlineLevel="2">
      <c r="A404" s="145" t="s">
        <v>1762</v>
      </c>
      <c r="B404" s="146">
        <v>109200000</v>
      </c>
      <c r="C404" s="147" t="s">
        <v>1367</v>
      </c>
      <c r="D404" s="148"/>
    </row>
    <row r="405" spans="1:4" ht="15" hidden="1" outlineLevel="2">
      <c r="A405" s="145" t="s">
        <v>1763</v>
      </c>
      <c r="B405" s="146">
        <v>139293600</v>
      </c>
      <c r="C405" s="147" t="s">
        <v>1367</v>
      </c>
      <c r="D405" s="148"/>
    </row>
    <row r="406" spans="1:4" ht="15" hidden="1" outlineLevel="2">
      <c r="A406" s="145" t="s">
        <v>1764</v>
      </c>
      <c r="B406" s="146">
        <v>20328000</v>
      </c>
      <c r="C406" s="147" t="s">
        <v>1367</v>
      </c>
      <c r="D406" s="148"/>
    </row>
    <row r="407" spans="1:4" ht="15" hidden="1" outlineLevel="2">
      <c r="A407" s="145" t="s">
        <v>1765</v>
      </c>
      <c r="B407" s="146">
        <v>29160000</v>
      </c>
      <c r="C407" s="147" t="s">
        <v>1367</v>
      </c>
      <c r="D407" s="148"/>
    </row>
    <row r="408" spans="1:4" ht="15" hidden="1" outlineLevel="2">
      <c r="A408" s="145" t="s">
        <v>1766</v>
      </c>
      <c r="B408" s="146">
        <v>9420000</v>
      </c>
      <c r="C408" s="147" t="s">
        <v>1367</v>
      </c>
      <c r="D408" s="148"/>
    </row>
    <row r="409" spans="1:4" ht="15" hidden="1" outlineLevel="2">
      <c r="A409" s="145" t="s">
        <v>1767</v>
      </c>
      <c r="B409" s="146">
        <v>49440000</v>
      </c>
      <c r="C409" s="147" t="s">
        <v>1367</v>
      </c>
      <c r="D409" s="148"/>
    </row>
    <row r="410" spans="1:4" ht="15" hidden="1" outlineLevel="2">
      <c r="A410" s="145" t="s">
        <v>1768</v>
      </c>
      <c r="B410" s="146">
        <v>12396000</v>
      </c>
      <c r="C410" s="147" t="s">
        <v>1367</v>
      </c>
      <c r="D410" s="148"/>
    </row>
    <row r="411" spans="1:4" ht="15" hidden="1" outlineLevel="2">
      <c r="A411" s="145" t="s">
        <v>1769</v>
      </c>
      <c r="B411" s="146">
        <v>64320000</v>
      </c>
      <c r="C411" s="147" t="s">
        <v>1367</v>
      </c>
      <c r="D411" s="148"/>
    </row>
    <row r="412" spans="1:4" ht="15" hidden="1" outlineLevel="2">
      <c r="A412" s="145" t="s">
        <v>1770</v>
      </c>
      <c r="B412" s="146">
        <v>97080000</v>
      </c>
      <c r="C412" s="147" t="s">
        <v>1367</v>
      </c>
      <c r="D412" s="148"/>
    </row>
    <row r="413" spans="1:4" ht="15" hidden="1" outlineLevel="2">
      <c r="A413" s="145" t="s">
        <v>1771</v>
      </c>
      <c r="B413" s="146">
        <v>17676000</v>
      </c>
      <c r="C413" s="147" t="s">
        <v>1367</v>
      </c>
      <c r="D413" s="148"/>
    </row>
    <row r="414" spans="1:4" ht="15" hidden="1" outlineLevel="2">
      <c r="A414" s="145" t="s">
        <v>1772</v>
      </c>
      <c r="B414" s="146">
        <v>28104000</v>
      </c>
      <c r="C414" s="147" t="s">
        <v>1367</v>
      </c>
      <c r="D414" s="148"/>
    </row>
    <row r="415" spans="1:4" ht="15" hidden="1" outlineLevel="2">
      <c r="A415" s="145" t="s">
        <v>1773</v>
      </c>
      <c r="B415" s="146">
        <v>39312000</v>
      </c>
      <c r="C415" s="147" t="s">
        <v>1367</v>
      </c>
      <c r="D415" s="148"/>
    </row>
    <row r="416" spans="1:4" ht="15" outlineLevel="1" collapsed="1">
      <c r="A416" s="142" t="s">
        <v>1774</v>
      </c>
      <c r="B416" s="143"/>
      <c r="C416" s="143"/>
      <c r="D416" s="144"/>
    </row>
    <row r="417" spans="1:4" ht="15" hidden="1" outlineLevel="2">
      <c r="A417" s="145" t="s">
        <v>1775</v>
      </c>
      <c r="B417" s="146">
        <v>14124000</v>
      </c>
      <c r="C417" s="147" t="s">
        <v>1367</v>
      </c>
      <c r="D417" s="148"/>
    </row>
    <row r="418" spans="1:4" ht="15" outlineLevel="1" collapsed="1">
      <c r="A418" s="142" t="s">
        <v>1776</v>
      </c>
      <c r="B418" s="143"/>
      <c r="C418" s="143"/>
      <c r="D418" s="144"/>
    </row>
    <row r="419" spans="1:4" ht="15" hidden="1" outlineLevel="2">
      <c r="A419" s="145" t="s">
        <v>1777</v>
      </c>
      <c r="B419" s="146">
        <v>7686000</v>
      </c>
      <c r="C419" s="147" t="s">
        <v>1367</v>
      </c>
      <c r="D419" s="148"/>
    </row>
    <row r="420" spans="1:4" ht="15" outlineLevel="1" collapsed="1">
      <c r="A420" s="142" t="s">
        <v>1778</v>
      </c>
      <c r="B420" s="143"/>
      <c r="C420" s="143"/>
      <c r="D420" s="144"/>
    </row>
    <row r="421" spans="1:4" ht="15" hidden="1" outlineLevel="2">
      <c r="A421" s="145" t="s">
        <v>1779</v>
      </c>
      <c r="B421" s="146">
        <v>4620000</v>
      </c>
      <c r="C421" s="147" t="s">
        <v>1367</v>
      </c>
      <c r="D421" s="148"/>
    </row>
    <row r="422" spans="1:4" ht="15" hidden="1" outlineLevel="2">
      <c r="A422" s="145" t="s">
        <v>1780</v>
      </c>
      <c r="B422" s="146">
        <v>4750800</v>
      </c>
      <c r="C422" s="147" t="s">
        <v>1367</v>
      </c>
      <c r="D422" s="148"/>
    </row>
    <row r="423" spans="1:4" ht="15" hidden="1" outlineLevel="2">
      <c r="A423" s="145" t="s">
        <v>1781</v>
      </c>
      <c r="B423" s="146">
        <v>5457600</v>
      </c>
      <c r="C423" s="147" t="s">
        <v>1367</v>
      </c>
      <c r="D423" s="148"/>
    </row>
    <row r="424" spans="1:4" ht="15" hidden="1" outlineLevel="2">
      <c r="A424" s="145" t="s">
        <v>1782</v>
      </c>
      <c r="B424" s="146">
        <v>5457600</v>
      </c>
      <c r="C424" s="147" t="s">
        <v>1367</v>
      </c>
      <c r="D424" s="148"/>
    </row>
    <row r="425" spans="1:4" ht="15" outlineLevel="1" collapsed="1">
      <c r="A425" s="142" t="s">
        <v>1783</v>
      </c>
      <c r="B425" s="143"/>
      <c r="C425" s="143"/>
      <c r="D425" s="144"/>
    </row>
    <row r="426" spans="1:4" ht="30" hidden="1" outlineLevel="2">
      <c r="A426" s="145" t="s">
        <v>1784</v>
      </c>
      <c r="B426" s="146">
        <v>5580000</v>
      </c>
      <c r="C426" s="147" t="s">
        <v>1367</v>
      </c>
      <c r="D426" s="148"/>
    </row>
    <row r="427" spans="1:4" ht="30" hidden="1" outlineLevel="2">
      <c r="A427" s="145" t="s">
        <v>1785</v>
      </c>
      <c r="B427" s="146">
        <v>7782000</v>
      </c>
      <c r="C427" s="147" t="s">
        <v>1367</v>
      </c>
      <c r="D427" s="148"/>
    </row>
    <row r="428" spans="1:4" ht="30" hidden="1" outlineLevel="2">
      <c r="A428" s="145" t="s">
        <v>1786</v>
      </c>
      <c r="B428" s="146">
        <v>6741600</v>
      </c>
      <c r="C428" s="147" t="s">
        <v>1367</v>
      </c>
      <c r="D428" s="148"/>
    </row>
    <row r="429" spans="1:4" ht="30" hidden="1" outlineLevel="2">
      <c r="A429" s="145" t="s">
        <v>1787</v>
      </c>
      <c r="B429" s="146">
        <v>6480000</v>
      </c>
      <c r="C429" s="147" t="s">
        <v>1367</v>
      </c>
      <c r="D429" s="148"/>
    </row>
    <row r="430" spans="1:4" ht="30" hidden="1" outlineLevel="2">
      <c r="A430" s="145" t="s">
        <v>1788</v>
      </c>
      <c r="B430" s="146">
        <v>3960000</v>
      </c>
      <c r="C430" s="147" t="s">
        <v>1367</v>
      </c>
      <c r="D430" s="148"/>
    </row>
    <row r="431" spans="1:4" ht="30" hidden="1" outlineLevel="2">
      <c r="A431" s="145" t="s">
        <v>1789</v>
      </c>
      <c r="B431" s="146">
        <v>6099600</v>
      </c>
      <c r="C431" s="147" t="s">
        <v>1367</v>
      </c>
      <c r="D431" s="148"/>
    </row>
    <row r="432" spans="1:4" ht="30" hidden="1" outlineLevel="2">
      <c r="A432" s="145" t="s">
        <v>1790</v>
      </c>
      <c r="B432" s="146">
        <v>4815600</v>
      </c>
      <c r="C432" s="147" t="s">
        <v>1367</v>
      </c>
      <c r="D432" s="148"/>
    </row>
    <row r="433" spans="1:4" ht="30" hidden="1" outlineLevel="2">
      <c r="A433" s="145" t="s">
        <v>1791</v>
      </c>
      <c r="B433" s="146">
        <v>166680</v>
      </c>
      <c r="C433" s="147" t="s">
        <v>1792</v>
      </c>
      <c r="D433" s="148"/>
    </row>
    <row r="434" spans="1:4" ht="30" hidden="1" outlineLevel="2">
      <c r="A434" s="145" t="s">
        <v>1793</v>
      </c>
      <c r="B434" s="146">
        <v>191820</v>
      </c>
      <c r="C434" s="147" t="s">
        <v>1792</v>
      </c>
      <c r="D434" s="148"/>
    </row>
    <row r="435" spans="1:4" ht="15" outlineLevel="1" collapsed="1">
      <c r="A435" s="142" t="s">
        <v>1794</v>
      </c>
      <c r="B435" s="143"/>
      <c r="C435" s="143"/>
      <c r="D435" s="144"/>
    </row>
    <row r="436" spans="1:4" ht="15" hidden="1" outlineLevel="2">
      <c r="A436" s="145" t="s">
        <v>1795</v>
      </c>
      <c r="B436" s="146">
        <v>2556000</v>
      </c>
      <c r="C436" s="147" t="s">
        <v>1367</v>
      </c>
      <c r="D436" s="148"/>
    </row>
    <row r="437" spans="1:4" ht="15" hidden="1" outlineLevel="2">
      <c r="A437" s="145" t="s">
        <v>1796</v>
      </c>
      <c r="B437" s="146">
        <v>4173600</v>
      </c>
      <c r="C437" s="147" t="s">
        <v>1367</v>
      </c>
      <c r="D437" s="148"/>
    </row>
    <row r="438" spans="1:4" ht="15" hidden="1" outlineLevel="2">
      <c r="A438" s="145" t="s">
        <v>1797</v>
      </c>
      <c r="B438" s="146">
        <v>3210000</v>
      </c>
      <c r="C438" s="147" t="s">
        <v>1367</v>
      </c>
      <c r="D438" s="148"/>
    </row>
    <row r="439" spans="1:4" ht="15" hidden="1" outlineLevel="2">
      <c r="A439" s="145" t="s">
        <v>1798</v>
      </c>
      <c r="B439" s="146">
        <v>5329200</v>
      </c>
      <c r="C439" s="147" t="s">
        <v>1367</v>
      </c>
      <c r="D439" s="148"/>
    </row>
    <row r="440" spans="1:4" ht="15" hidden="1" outlineLevel="2">
      <c r="A440" s="145" t="s">
        <v>1799</v>
      </c>
      <c r="B440" s="146">
        <v>3595200</v>
      </c>
      <c r="C440" s="147" t="s">
        <v>1367</v>
      </c>
      <c r="D440" s="148"/>
    </row>
    <row r="441" spans="1:4" ht="15" hidden="1" outlineLevel="2">
      <c r="A441" s="145" t="s">
        <v>1800</v>
      </c>
      <c r="B441" s="146">
        <v>578400</v>
      </c>
      <c r="C441" s="147" t="s">
        <v>1367</v>
      </c>
      <c r="D441" s="148"/>
    </row>
    <row r="442" spans="1:4" ht="15" hidden="1" outlineLevel="2">
      <c r="A442" s="145" t="s">
        <v>1801</v>
      </c>
      <c r="B442" s="146">
        <v>873600</v>
      </c>
      <c r="C442" s="147" t="s">
        <v>1367</v>
      </c>
      <c r="D442" s="148"/>
    </row>
    <row r="443" spans="1:4" ht="15" hidden="1" outlineLevel="2">
      <c r="A443" s="145" t="s">
        <v>1802</v>
      </c>
      <c r="B443" s="146">
        <v>1078800</v>
      </c>
      <c r="C443" s="147" t="s">
        <v>1367</v>
      </c>
      <c r="D443" s="148"/>
    </row>
    <row r="444" spans="1:4" ht="15" hidden="1" outlineLevel="2">
      <c r="A444" s="145" t="s">
        <v>1803</v>
      </c>
      <c r="B444" s="146">
        <v>1682400</v>
      </c>
      <c r="C444" s="147" t="s">
        <v>1367</v>
      </c>
      <c r="D444" s="148"/>
    </row>
    <row r="445" spans="1:4" ht="15" hidden="1" outlineLevel="2">
      <c r="A445" s="145" t="s">
        <v>1804</v>
      </c>
      <c r="B445" s="146">
        <v>1695600</v>
      </c>
      <c r="C445" s="147" t="s">
        <v>1367</v>
      </c>
      <c r="D445" s="148"/>
    </row>
    <row r="446" spans="1:4" ht="15" hidden="1" outlineLevel="2">
      <c r="A446" s="145" t="s">
        <v>1805</v>
      </c>
      <c r="B446" s="146">
        <v>2376000</v>
      </c>
      <c r="C446" s="147" t="s">
        <v>1367</v>
      </c>
      <c r="D446" s="148"/>
    </row>
    <row r="447" spans="1:4" ht="15" hidden="1" outlineLevel="2">
      <c r="A447" s="145" t="s">
        <v>1806</v>
      </c>
      <c r="B447" s="146">
        <v>2016000</v>
      </c>
      <c r="C447" s="147" t="s">
        <v>1367</v>
      </c>
      <c r="D447" s="148"/>
    </row>
    <row r="448" spans="1:4" ht="15" hidden="1" outlineLevel="2">
      <c r="A448" s="145" t="s">
        <v>1807</v>
      </c>
      <c r="B448" s="146">
        <v>3146400</v>
      </c>
      <c r="C448" s="147" t="s">
        <v>1367</v>
      </c>
      <c r="D448" s="148"/>
    </row>
    <row r="449" spans="1:4" ht="15" outlineLevel="1" collapsed="1">
      <c r="A449" s="142" t="s">
        <v>1808</v>
      </c>
      <c r="B449" s="143"/>
      <c r="C449" s="143"/>
      <c r="D449" s="144"/>
    </row>
    <row r="450" spans="1:4" ht="15" hidden="1" outlineLevel="2">
      <c r="A450" s="145" t="s">
        <v>1809</v>
      </c>
      <c r="B450" s="146">
        <v>4944000</v>
      </c>
      <c r="C450" s="147" t="s">
        <v>1367</v>
      </c>
      <c r="D450" s="148"/>
    </row>
    <row r="451" spans="1:4" ht="15" hidden="1" outlineLevel="2">
      <c r="A451" s="145" t="s">
        <v>1810</v>
      </c>
      <c r="B451" s="146">
        <v>1092000</v>
      </c>
      <c r="C451" s="147" t="s">
        <v>1367</v>
      </c>
      <c r="D451" s="148"/>
    </row>
    <row r="452" spans="1:4" ht="15" hidden="1" outlineLevel="2">
      <c r="A452" s="145" t="s">
        <v>1811</v>
      </c>
      <c r="B452" s="146">
        <v>3146400</v>
      </c>
      <c r="C452" s="147" t="s">
        <v>1367</v>
      </c>
      <c r="D452" s="148"/>
    </row>
    <row r="453" spans="1:4" ht="15" outlineLevel="1" collapsed="1">
      <c r="A453" s="142" t="s">
        <v>1812</v>
      </c>
      <c r="B453" s="143"/>
      <c r="C453" s="143"/>
      <c r="D453" s="144"/>
    </row>
    <row r="454" spans="1:4" ht="15" hidden="1" outlineLevel="2">
      <c r="A454" s="145" t="s">
        <v>1813</v>
      </c>
      <c r="B454" s="146">
        <v>2160000</v>
      </c>
      <c r="C454" s="147" t="s">
        <v>1367</v>
      </c>
      <c r="D454" s="148"/>
    </row>
    <row r="455" spans="1:4" ht="15" hidden="1" outlineLevel="2">
      <c r="A455" s="145" t="s">
        <v>1814</v>
      </c>
      <c r="B455" s="146">
        <v>3444000</v>
      </c>
      <c r="C455" s="147" t="s">
        <v>1367</v>
      </c>
      <c r="D455" s="148"/>
    </row>
    <row r="456" spans="1:4" ht="15" outlineLevel="1" collapsed="1">
      <c r="A456" s="142" t="s">
        <v>1815</v>
      </c>
      <c r="B456" s="143"/>
      <c r="C456" s="143"/>
      <c r="D456" s="144"/>
    </row>
    <row r="457" spans="1:4" ht="15" hidden="1" outlineLevel="2">
      <c r="A457" s="145" t="s">
        <v>1816</v>
      </c>
      <c r="B457" s="146">
        <v>642000</v>
      </c>
      <c r="C457" s="147" t="s">
        <v>1367</v>
      </c>
      <c r="D457" s="148"/>
    </row>
    <row r="458" spans="1:4" ht="15" hidden="1" outlineLevel="2">
      <c r="A458" s="145" t="s">
        <v>1817</v>
      </c>
      <c r="B458" s="146">
        <v>1307340</v>
      </c>
      <c r="C458" s="147" t="s">
        <v>1367</v>
      </c>
      <c r="D458" s="148"/>
    </row>
    <row r="459" spans="1:4" ht="18.75" customHeight="1" outlineLevel="1" collapsed="1">
      <c r="A459" s="142" t="s">
        <v>1818</v>
      </c>
      <c r="B459" s="143"/>
      <c r="C459" s="143"/>
      <c r="D459" s="144"/>
    </row>
    <row r="460" spans="1:5" ht="15" hidden="1" outlineLevel="2">
      <c r="A460" s="145" t="s">
        <v>1819</v>
      </c>
      <c r="B460" s="145" t="s">
        <v>1820</v>
      </c>
      <c r="C460" s="146">
        <v>4800000</v>
      </c>
      <c r="D460" s="147" t="s">
        <v>1367</v>
      </c>
      <c r="E460" s="148"/>
    </row>
    <row r="461" spans="1:5" ht="15" hidden="1" outlineLevel="2">
      <c r="A461" s="145" t="s">
        <v>1821</v>
      </c>
      <c r="B461" s="145" t="s">
        <v>1820</v>
      </c>
      <c r="C461" s="146">
        <v>5520000</v>
      </c>
      <c r="D461" s="147" t="s">
        <v>1367</v>
      </c>
      <c r="E461" s="148"/>
    </row>
    <row r="462" spans="1:5" ht="15" hidden="1" outlineLevel="2">
      <c r="A462" s="145" t="s">
        <v>1822</v>
      </c>
      <c r="B462" s="145" t="s">
        <v>1820</v>
      </c>
      <c r="C462" s="146">
        <v>6840000</v>
      </c>
      <c r="D462" s="147" t="s">
        <v>1367</v>
      </c>
      <c r="E462" s="148"/>
    </row>
    <row r="463" spans="1:5" ht="15" hidden="1" outlineLevel="2">
      <c r="A463" s="145" t="s">
        <v>1823</v>
      </c>
      <c r="B463" s="145" t="s">
        <v>1820</v>
      </c>
      <c r="C463" s="146">
        <v>8940000</v>
      </c>
      <c r="D463" s="147" t="s">
        <v>1367</v>
      </c>
      <c r="E463" s="148"/>
    </row>
    <row r="464" spans="1:5" ht="15" hidden="1" outlineLevel="2">
      <c r="A464" s="145" t="s">
        <v>1824</v>
      </c>
      <c r="B464" s="145" t="s">
        <v>1820</v>
      </c>
      <c r="C464" s="146">
        <v>13800000</v>
      </c>
      <c r="D464" s="147" t="s">
        <v>1367</v>
      </c>
      <c r="E464" s="148"/>
    </row>
    <row r="465" spans="1:5" ht="15" hidden="1" outlineLevel="2">
      <c r="A465" s="145" t="s">
        <v>1825</v>
      </c>
      <c r="B465" s="145" t="s">
        <v>1820</v>
      </c>
      <c r="C465" s="146">
        <v>20400000</v>
      </c>
      <c r="D465" s="147" t="s">
        <v>1367</v>
      </c>
      <c r="E465" s="148"/>
    </row>
    <row r="466" spans="1:5" ht="15" hidden="1" outlineLevel="2">
      <c r="A466" s="145" t="s">
        <v>1826</v>
      </c>
      <c r="B466" s="145" t="s">
        <v>1827</v>
      </c>
      <c r="C466" s="146">
        <v>1725000</v>
      </c>
      <c r="D466" s="147" t="s">
        <v>1792</v>
      </c>
      <c r="E466" s="148"/>
    </row>
    <row r="467" spans="1:5" ht="15" hidden="1" outlineLevel="2">
      <c r="A467" s="145" t="s">
        <v>1828</v>
      </c>
      <c r="B467" s="145" t="s">
        <v>1827</v>
      </c>
      <c r="C467" s="146">
        <v>1125000</v>
      </c>
      <c r="D467" s="147" t="s">
        <v>1792</v>
      </c>
      <c r="E467" s="148"/>
    </row>
    <row r="468" spans="1:5" ht="30" hidden="1" outlineLevel="2">
      <c r="A468" s="145" t="s">
        <v>1829</v>
      </c>
      <c r="B468" s="145" t="s">
        <v>1827</v>
      </c>
      <c r="C468" s="146">
        <v>675000</v>
      </c>
      <c r="D468" s="147" t="s">
        <v>1792</v>
      </c>
      <c r="E468" s="148"/>
    </row>
    <row r="469" ht="15" collapsed="1"/>
  </sheetData>
  <sheetProtection/>
  <mergeCells count="3">
    <mergeCell ref="A1:A2"/>
    <mergeCell ref="B1:C1"/>
    <mergeCell ref="D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1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90.57421875" style="0" customWidth="1"/>
    <col min="2" max="2" width="18.140625" style="0" customWidth="1"/>
    <col min="3" max="3" width="8.57421875" style="0" customWidth="1"/>
    <col min="4" max="4" width="16.57421875" style="0" customWidth="1"/>
  </cols>
  <sheetData>
    <row r="1" spans="1:6" ht="26.25">
      <c r="A1" s="370" t="s">
        <v>29</v>
      </c>
      <c r="B1" s="370"/>
      <c r="C1" s="370"/>
      <c r="D1" s="1"/>
      <c r="E1" s="369"/>
      <c r="F1" s="369"/>
    </row>
    <row r="2" spans="1:6" ht="15">
      <c r="A2" s="371" t="s">
        <v>0</v>
      </c>
      <c r="B2" s="371"/>
      <c r="C2" s="371"/>
      <c r="D2" s="29"/>
      <c r="E2" s="369"/>
      <c r="F2" s="369"/>
    </row>
    <row r="3" spans="1:6" ht="15">
      <c r="A3" s="371" t="s">
        <v>1</v>
      </c>
      <c r="B3" s="371"/>
      <c r="C3" s="371"/>
      <c r="D3" s="4"/>
      <c r="E3" s="369"/>
      <c r="F3" s="369"/>
    </row>
    <row r="4" spans="1:6" ht="15">
      <c r="A4" s="371" t="s">
        <v>2</v>
      </c>
      <c r="B4" s="371"/>
      <c r="C4" s="371"/>
      <c r="D4" s="29"/>
      <c r="E4" s="369"/>
      <c r="F4" s="369"/>
    </row>
    <row r="5" spans="1:6" ht="15.75">
      <c r="A5" s="190" t="s">
        <v>6</v>
      </c>
      <c r="B5" s="190"/>
      <c r="C5" s="190"/>
      <c r="D5" s="372"/>
      <c r="E5" s="369"/>
      <c r="F5" s="369"/>
    </row>
    <row r="6" spans="1:6" ht="18.75">
      <c r="A6" s="373" t="s">
        <v>3</v>
      </c>
      <c r="B6" s="373"/>
      <c r="C6" s="5"/>
      <c r="D6" s="5"/>
      <c r="E6" s="369"/>
      <c r="F6" s="369"/>
    </row>
    <row r="7" spans="1:6" ht="23.25" thickBot="1">
      <c r="A7" s="374" t="s">
        <v>1831</v>
      </c>
      <c r="B7" s="374"/>
      <c r="C7" s="374"/>
      <c r="D7" s="374"/>
      <c r="E7" s="369"/>
      <c r="F7" s="369"/>
    </row>
    <row r="8" spans="1:6" ht="39" thickBot="1">
      <c r="A8" s="375" t="s">
        <v>1832</v>
      </c>
      <c r="B8" s="376" t="s">
        <v>1833</v>
      </c>
      <c r="C8" s="376" t="s">
        <v>1834</v>
      </c>
      <c r="D8" s="377" t="s">
        <v>1835</v>
      </c>
      <c r="E8" s="369"/>
      <c r="F8" s="369"/>
    </row>
    <row r="9" spans="1:6" ht="20.25" thickBot="1">
      <c r="A9" s="378" t="s">
        <v>1836</v>
      </c>
      <c r="B9" s="379"/>
      <c r="C9" s="379"/>
      <c r="D9" s="380"/>
      <c r="E9" s="369"/>
      <c r="F9" s="369"/>
    </row>
    <row r="10" spans="1:6" ht="15">
      <c r="A10" s="381" t="s">
        <v>1837</v>
      </c>
      <c r="B10" s="382" t="s">
        <v>1838</v>
      </c>
      <c r="C10" s="383" t="s">
        <v>1839</v>
      </c>
      <c r="D10" s="384">
        <v>68400</v>
      </c>
      <c r="E10" s="369"/>
      <c r="F10" s="369"/>
    </row>
    <row r="11" spans="1:6" ht="15">
      <c r="A11" s="385" t="s">
        <v>1840</v>
      </c>
      <c r="B11" s="386" t="s">
        <v>1838</v>
      </c>
      <c r="C11" s="387" t="s">
        <v>1839</v>
      </c>
      <c r="D11" s="388">
        <v>76500</v>
      </c>
      <c r="E11" s="369"/>
      <c r="F11" s="369"/>
    </row>
    <row r="12" spans="1:6" ht="15">
      <c r="A12" s="385" t="s">
        <v>1841</v>
      </c>
      <c r="B12" s="386" t="s">
        <v>1838</v>
      </c>
      <c r="C12" s="389">
        <v>25</v>
      </c>
      <c r="D12" s="388">
        <v>96600</v>
      </c>
      <c r="E12" s="369"/>
      <c r="F12" s="369"/>
    </row>
    <row r="13" spans="1:6" ht="15">
      <c r="A13" s="390" t="s">
        <v>1842</v>
      </c>
      <c r="B13" s="386" t="s">
        <v>1838</v>
      </c>
      <c r="C13" s="389">
        <v>25</v>
      </c>
      <c r="D13" s="388">
        <v>135200</v>
      </c>
      <c r="E13" s="369"/>
      <c r="F13" s="369"/>
    </row>
    <row r="14" spans="1:6" ht="15">
      <c r="A14" s="391" t="s">
        <v>1843</v>
      </c>
      <c r="B14" s="386" t="s">
        <v>1838</v>
      </c>
      <c r="C14" s="389">
        <v>25</v>
      </c>
      <c r="D14" s="388">
        <v>136000</v>
      </c>
      <c r="E14" s="369"/>
      <c r="F14" s="369"/>
    </row>
    <row r="15" spans="1:6" ht="15.75" thickBot="1">
      <c r="A15" s="391" t="s">
        <v>1844</v>
      </c>
      <c r="B15" s="392" t="s">
        <v>1838</v>
      </c>
      <c r="C15" s="393">
        <v>30</v>
      </c>
      <c r="D15" s="388">
        <v>141000</v>
      </c>
      <c r="E15" s="369"/>
      <c r="F15" s="369"/>
    </row>
    <row r="16" spans="1:6" ht="20.25" thickBot="1">
      <c r="A16" s="394" t="s">
        <v>1845</v>
      </c>
      <c r="B16" s="395"/>
      <c r="C16" s="395"/>
      <c r="D16" s="396"/>
      <c r="E16" s="369"/>
      <c r="F16" s="369"/>
    </row>
    <row r="17" spans="1:6" ht="15">
      <c r="A17" s="397" t="s">
        <v>1846</v>
      </c>
      <c r="B17" s="398" t="s">
        <v>1838</v>
      </c>
      <c r="C17" s="399">
        <v>25</v>
      </c>
      <c r="D17" s="384">
        <v>295100</v>
      </c>
      <c r="E17" s="369"/>
      <c r="F17" s="369"/>
    </row>
    <row r="18" spans="1:6" ht="15.75" thickBot="1">
      <c r="A18" s="400" t="s">
        <v>1847</v>
      </c>
      <c r="B18" s="401" t="s">
        <v>1838</v>
      </c>
      <c r="C18" s="402">
        <v>25</v>
      </c>
      <c r="D18" s="403">
        <v>312800</v>
      </c>
      <c r="E18" s="369"/>
      <c r="F18" s="369"/>
    </row>
    <row r="19" spans="1:6" ht="20.25" thickBot="1">
      <c r="A19" s="378" t="s">
        <v>1848</v>
      </c>
      <c r="B19" s="379"/>
      <c r="C19" s="379"/>
      <c r="D19" s="380"/>
      <c r="E19" s="369"/>
      <c r="F19" s="369"/>
    </row>
    <row r="20" spans="1:6" ht="15">
      <c r="A20" s="404" t="s">
        <v>1849</v>
      </c>
      <c r="B20" s="398" t="s">
        <v>1838</v>
      </c>
      <c r="C20" s="405">
        <v>25</v>
      </c>
      <c r="D20" s="406">
        <v>101200</v>
      </c>
      <c r="E20" s="369"/>
      <c r="F20" s="369"/>
    </row>
    <row r="21" spans="1:6" ht="15">
      <c r="A21" s="404" t="s">
        <v>1850</v>
      </c>
      <c r="B21" s="398" t="s">
        <v>1838</v>
      </c>
      <c r="C21" s="405">
        <v>25</v>
      </c>
      <c r="D21" s="388">
        <v>98500</v>
      </c>
      <c r="E21" s="369"/>
      <c r="F21" s="369"/>
    </row>
    <row r="22" spans="1:6" ht="24.75" thickBot="1">
      <c r="A22" s="385" t="s">
        <v>1851</v>
      </c>
      <c r="B22" s="386" t="s">
        <v>1838</v>
      </c>
      <c r="C22" s="389">
        <v>25</v>
      </c>
      <c r="D22" s="388">
        <v>131700</v>
      </c>
      <c r="E22" s="369"/>
      <c r="F22" s="369"/>
    </row>
    <row r="23" spans="1:6" ht="20.25" thickBot="1">
      <c r="A23" s="407" t="s">
        <v>1852</v>
      </c>
      <c r="B23" s="408"/>
      <c r="C23" s="408"/>
      <c r="D23" s="409"/>
      <c r="E23" s="369"/>
      <c r="F23" s="369"/>
    </row>
    <row r="24" spans="1:6" ht="15">
      <c r="A24" s="410" t="s">
        <v>1853</v>
      </c>
      <c r="B24" s="398" t="s">
        <v>1838</v>
      </c>
      <c r="C24" s="405">
        <v>25</v>
      </c>
      <c r="D24" s="406">
        <v>151400</v>
      </c>
      <c r="E24" s="369"/>
      <c r="F24" s="369"/>
    </row>
    <row r="25" spans="1:6" ht="15">
      <c r="A25" s="391" t="s">
        <v>1854</v>
      </c>
      <c r="B25" s="386" t="s">
        <v>1838</v>
      </c>
      <c r="C25" s="389">
        <v>25</v>
      </c>
      <c r="D25" s="388">
        <v>104200</v>
      </c>
      <c r="E25" s="369"/>
      <c r="F25" s="369"/>
    </row>
    <row r="26" spans="1:6" ht="15">
      <c r="A26" s="391" t="s">
        <v>1855</v>
      </c>
      <c r="B26" s="386" t="s">
        <v>1838</v>
      </c>
      <c r="C26" s="389">
        <v>25</v>
      </c>
      <c r="D26" s="388">
        <v>156600</v>
      </c>
      <c r="E26" s="369"/>
      <c r="F26" s="369"/>
    </row>
    <row r="27" spans="1:6" ht="15">
      <c r="A27" s="391" t="s">
        <v>1856</v>
      </c>
      <c r="B27" s="386" t="s">
        <v>1838</v>
      </c>
      <c r="C27" s="389">
        <v>25</v>
      </c>
      <c r="D27" s="388">
        <v>59800</v>
      </c>
      <c r="E27" s="369"/>
      <c r="F27" s="369"/>
    </row>
    <row r="28" spans="1:6" ht="15">
      <c r="A28" s="391" t="s">
        <v>1857</v>
      </c>
      <c r="B28" s="386" t="s">
        <v>1838</v>
      </c>
      <c r="C28" s="389">
        <v>25</v>
      </c>
      <c r="D28" s="388">
        <v>68900</v>
      </c>
      <c r="E28" s="369"/>
      <c r="F28" s="369"/>
    </row>
    <row r="29" spans="1:6" ht="15">
      <c r="A29" s="391" t="s">
        <v>1858</v>
      </c>
      <c r="B29" s="386" t="s">
        <v>1838</v>
      </c>
      <c r="C29" s="389">
        <v>25</v>
      </c>
      <c r="D29" s="388">
        <v>108800</v>
      </c>
      <c r="E29" s="369"/>
      <c r="F29" s="369"/>
    </row>
    <row r="30" spans="1:6" ht="24.75" thickBot="1">
      <c r="A30" s="391" t="s">
        <v>1859</v>
      </c>
      <c r="B30" s="386" t="s">
        <v>1838</v>
      </c>
      <c r="C30" s="389">
        <v>25</v>
      </c>
      <c r="D30" s="388">
        <v>168100</v>
      </c>
      <c r="E30" s="369"/>
      <c r="F30" s="369"/>
    </row>
    <row r="31" spans="1:6" ht="20.25" thickBot="1">
      <c r="A31" s="407" t="s">
        <v>1860</v>
      </c>
      <c r="B31" s="408"/>
      <c r="C31" s="408"/>
      <c r="D31" s="409"/>
      <c r="E31" s="369"/>
      <c r="F31" s="369"/>
    </row>
    <row r="32" spans="1:6" ht="15">
      <c r="A32" s="404" t="s">
        <v>1861</v>
      </c>
      <c r="B32" s="398" t="s">
        <v>1838</v>
      </c>
      <c r="C32" s="411">
        <v>25</v>
      </c>
      <c r="D32" s="384">
        <v>59600</v>
      </c>
      <c r="E32" s="369"/>
      <c r="F32" s="369"/>
    </row>
    <row r="33" spans="1:6" ht="15">
      <c r="A33" s="404" t="s">
        <v>1862</v>
      </c>
      <c r="B33" s="398" t="s">
        <v>1838</v>
      </c>
      <c r="C33" s="389">
        <v>30</v>
      </c>
      <c r="D33" s="406">
        <v>154200</v>
      </c>
      <c r="E33" s="369"/>
      <c r="F33" s="369"/>
    </row>
    <row r="34" spans="1:6" ht="15">
      <c r="A34" s="412" t="s">
        <v>1863</v>
      </c>
      <c r="B34" s="398" t="s">
        <v>1838</v>
      </c>
      <c r="C34" s="405">
        <v>30</v>
      </c>
      <c r="D34" s="388">
        <v>138700</v>
      </c>
      <c r="E34" s="369"/>
      <c r="F34" s="369"/>
    </row>
    <row r="35" spans="1:6" ht="15">
      <c r="A35" s="412" t="s">
        <v>1864</v>
      </c>
      <c r="B35" s="398" t="s">
        <v>1838</v>
      </c>
      <c r="C35" s="405">
        <v>10</v>
      </c>
      <c r="D35" s="388">
        <v>85000</v>
      </c>
      <c r="E35" s="369"/>
      <c r="F35" s="369"/>
    </row>
    <row r="36" spans="1:6" ht="15">
      <c r="A36" s="412" t="s">
        <v>1865</v>
      </c>
      <c r="B36" s="398" t="s">
        <v>1838</v>
      </c>
      <c r="C36" s="405">
        <v>16</v>
      </c>
      <c r="D36" s="406">
        <v>154800</v>
      </c>
      <c r="E36" s="369"/>
      <c r="F36" s="369"/>
    </row>
    <row r="37" spans="1:6" ht="15">
      <c r="A37" s="413" t="s">
        <v>1866</v>
      </c>
      <c r="B37" s="398" t="s">
        <v>1838</v>
      </c>
      <c r="C37" s="405">
        <v>25</v>
      </c>
      <c r="D37" s="406">
        <v>61200</v>
      </c>
      <c r="E37" s="369"/>
      <c r="F37" s="369"/>
    </row>
    <row r="38" spans="1:6" ht="15">
      <c r="A38" s="404" t="s">
        <v>1867</v>
      </c>
      <c r="B38" s="398" t="s">
        <v>1838</v>
      </c>
      <c r="C38" s="405">
        <v>25</v>
      </c>
      <c r="D38" s="388">
        <v>62300</v>
      </c>
      <c r="E38" s="369"/>
      <c r="F38" s="369"/>
    </row>
    <row r="39" spans="1:6" ht="15">
      <c r="A39" s="385" t="s">
        <v>1868</v>
      </c>
      <c r="B39" s="386" t="s">
        <v>1838</v>
      </c>
      <c r="C39" s="389">
        <v>25</v>
      </c>
      <c r="D39" s="388">
        <v>96600</v>
      </c>
      <c r="E39" s="369"/>
      <c r="F39" s="369"/>
    </row>
    <row r="40" spans="1:6" ht="15.75" thickBot="1">
      <c r="A40" s="385" t="s">
        <v>1869</v>
      </c>
      <c r="B40" s="386" t="s">
        <v>1838</v>
      </c>
      <c r="C40" s="393">
        <v>30</v>
      </c>
      <c r="D40" s="403">
        <v>149000</v>
      </c>
      <c r="E40" s="369"/>
      <c r="F40" s="369"/>
    </row>
    <row r="41" spans="1:6" ht="20.25" thickBot="1">
      <c r="A41" s="407" t="s">
        <v>1870</v>
      </c>
      <c r="B41" s="408"/>
      <c r="C41" s="408"/>
      <c r="D41" s="409"/>
      <c r="E41" s="369"/>
      <c r="F41" s="369"/>
    </row>
    <row r="42" spans="1:6" ht="24">
      <c r="A42" s="385" t="s">
        <v>1871</v>
      </c>
      <c r="B42" s="398" t="s">
        <v>1838</v>
      </c>
      <c r="C42" s="405">
        <v>25</v>
      </c>
      <c r="D42" s="388">
        <v>178800</v>
      </c>
      <c r="E42" s="369"/>
      <c r="F42" s="369"/>
    </row>
    <row r="43" spans="1:6" ht="15">
      <c r="A43" s="385" t="s">
        <v>1872</v>
      </c>
      <c r="B43" s="386" t="s">
        <v>1838</v>
      </c>
      <c r="C43" s="389">
        <v>25</v>
      </c>
      <c r="D43" s="388">
        <v>189000</v>
      </c>
      <c r="E43" s="369"/>
      <c r="F43" s="369"/>
    </row>
    <row r="44" spans="1:6" ht="15">
      <c r="A44" s="385" t="s">
        <v>1873</v>
      </c>
      <c r="B44" s="386" t="s">
        <v>1838</v>
      </c>
      <c r="C44" s="389">
        <v>25</v>
      </c>
      <c r="D44" s="388">
        <v>186300</v>
      </c>
      <c r="E44" s="369"/>
      <c r="F44" s="369"/>
    </row>
    <row r="45" spans="1:6" ht="15">
      <c r="A45" s="385" t="s">
        <v>1874</v>
      </c>
      <c r="B45" s="386" t="s">
        <v>1838</v>
      </c>
      <c r="C45" s="389">
        <v>25</v>
      </c>
      <c r="D45" s="388">
        <v>137700</v>
      </c>
      <c r="E45" s="369"/>
      <c r="F45" s="369"/>
    </row>
    <row r="46" spans="1:6" ht="24">
      <c r="A46" s="385" t="s">
        <v>1875</v>
      </c>
      <c r="B46" s="386" t="s">
        <v>1838</v>
      </c>
      <c r="C46" s="389">
        <v>25</v>
      </c>
      <c r="D46" s="388">
        <v>115000</v>
      </c>
      <c r="E46" s="369"/>
      <c r="F46" s="369"/>
    </row>
    <row r="47" spans="1:6" ht="24">
      <c r="A47" s="385" t="s">
        <v>1876</v>
      </c>
      <c r="B47" s="386" t="s">
        <v>1838</v>
      </c>
      <c r="C47" s="389">
        <v>25</v>
      </c>
      <c r="D47" s="388">
        <v>115000</v>
      </c>
      <c r="E47" s="369"/>
      <c r="F47" s="369"/>
    </row>
    <row r="48" spans="1:6" ht="24">
      <c r="A48" s="385" t="s">
        <v>1877</v>
      </c>
      <c r="B48" s="386" t="s">
        <v>1838</v>
      </c>
      <c r="C48" s="389">
        <v>25</v>
      </c>
      <c r="D48" s="388">
        <v>115000</v>
      </c>
      <c r="E48" s="369"/>
      <c r="F48" s="369"/>
    </row>
    <row r="49" spans="1:6" ht="15">
      <c r="A49" s="385" t="s">
        <v>1878</v>
      </c>
      <c r="B49" s="386" t="s">
        <v>1838</v>
      </c>
      <c r="C49" s="389">
        <v>25</v>
      </c>
      <c r="D49" s="388">
        <v>162100</v>
      </c>
      <c r="E49" s="369"/>
      <c r="F49" s="369"/>
    </row>
    <row r="50" spans="1:6" ht="15">
      <c r="A50" s="385" t="s">
        <v>1879</v>
      </c>
      <c r="B50" s="386" t="s">
        <v>1838</v>
      </c>
      <c r="C50" s="389">
        <v>25</v>
      </c>
      <c r="D50" s="388">
        <v>162100</v>
      </c>
      <c r="E50" s="369"/>
      <c r="F50" s="369"/>
    </row>
    <row r="51" spans="1:6" ht="15">
      <c r="A51" s="385" t="s">
        <v>1880</v>
      </c>
      <c r="B51" s="386" t="s">
        <v>1838</v>
      </c>
      <c r="C51" s="389">
        <v>25</v>
      </c>
      <c r="D51" s="388">
        <v>162100</v>
      </c>
      <c r="E51" s="369"/>
      <c r="F51" s="369"/>
    </row>
    <row r="52" spans="1:6" ht="15">
      <c r="A52" s="385" t="s">
        <v>1881</v>
      </c>
      <c r="B52" s="386" t="s">
        <v>1838</v>
      </c>
      <c r="C52" s="389">
        <v>25</v>
      </c>
      <c r="D52" s="388">
        <v>198000</v>
      </c>
      <c r="E52" s="369"/>
      <c r="F52" s="369"/>
    </row>
    <row r="53" spans="1:6" ht="15">
      <c r="A53" s="385" t="s">
        <v>1882</v>
      </c>
      <c r="B53" s="386" t="s">
        <v>1838</v>
      </c>
      <c r="C53" s="389">
        <v>25</v>
      </c>
      <c r="D53" s="388">
        <v>198000</v>
      </c>
      <c r="E53" s="369"/>
      <c r="F53" s="369"/>
    </row>
    <row r="54" spans="1:6" ht="15.75" thickBot="1">
      <c r="A54" s="385" t="s">
        <v>1883</v>
      </c>
      <c r="B54" s="386" t="s">
        <v>1838</v>
      </c>
      <c r="C54" s="389">
        <v>25</v>
      </c>
      <c r="D54" s="388">
        <v>198000</v>
      </c>
      <c r="E54" s="369"/>
      <c r="F54" s="369"/>
    </row>
    <row r="55" spans="1:6" ht="20.25" thickBot="1">
      <c r="A55" s="407" t="s">
        <v>1884</v>
      </c>
      <c r="B55" s="408"/>
      <c r="C55" s="408"/>
      <c r="D55" s="409"/>
      <c r="E55" s="369"/>
      <c r="F55" s="369"/>
    </row>
    <row r="56" spans="1:6" ht="15">
      <c r="A56" s="381" t="s">
        <v>1885</v>
      </c>
      <c r="B56" s="414" t="s">
        <v>1838</v>
      </c>
      <c r="C56" s="411">
        <v>25</v>
      </c>
      <c r="D56" s="384">
        <v>102300</v>
      </c>
      <c r="E56" s="369"/>
      <c r="F56" s="369"/>
    </row>
    <row r="57" spans="1:6" ht="15">
      <c r="A57" s="385" t="s">
        <v>1886</v>
      </c>
      <c r="B57" s="415" t="s">
        <v>1838</v>
      </c>
      <c r="C57" s="389">
        <v>25</v>
      </c>
      <c r="D57" s="388">
        <v>142100</v>
      </c>
      <c r="E57" s="369"/>
      <c r="F57" s="369"/>
    </row>
    <row r="58" spans="1:6" ht="15">
      <c r="A58" s="385" t="s">
        <v>1887</v>
      </c>
      <c r="B58" s="415" t="s">
        <v>1838</v>
      </c>
      <c r="C58" s="389">
        <v>25</v>
      </c>
      <c r="D58" s="388">
        <v>198000</v>
      </c>
      <c r="E58" s="369"/>
      <c r="F58" s="369"/>
    </row>
    <row r="59" spans="1:6" ht="15">
      <c r="A59" s="385" t="s">
        <v>1888</v>
      </c>
      <c r="B59" s="415" t="s">
        <v>1838</v>
      </c>
      <c r="C59" s="389">
        <v>15</v>
      </c>
      <c r="D59" s="388">
        <v>106000</v>
      </c>
      <c r="E59" s="369"/>
      <c r="F59" s="369"/>
    </row>
    <row r="60" spans="1:6" ht="15">
      <c r="A60" s="385" t="s">
        <v>1889</v>
      </c>
      <c r="B60" s="415" t="s">
        <v>1838</v>
      </c>
      <c r="C60" s="389">
        <v>15</v>
      </c>
      <c r="D60" s="388">
        <v>118000</v>
      </c>
      <c r="E60" s="369"/>
      <c r="F60" s="369"/>
    </row>
    <row r="61" spans="1:6" ht="15">
      <c r="A61" s="385" t="s">
        <v>1890</v>
      </c>
      <c r="B61" s="415" t="s">
        <v>1838</v>
      </c>
      <c r="C61" s="389">
        <v>15</v>
      </c>
      <c r="D61" s="388">
        <v>71200</v>
      </c>
      <c r="E61" s="369"/>
      <c r="F61" s="369"/>
    </row>
    <row r="62" spans="1:6" ht="15">
      <c r="A62" s="391" t="s">
        <v>1891</v>
      </c>
      <c r="B62" s="415" t="s">
        <v>1838</v>
      </c>
      <c r="C62" s="389">
        <v>15</v>
      </c>
      <c r="D62" s="388">
        <v>108600</v>
      </c>
      <c r="E62" s="369"/>
      <c r="F62" s="369"/>
    </row>
    <row r="63" spans="1:6" ht="15.75" thickBot="1">
      <c r="A63" s="416" t="s">
        <v>1892</v>
      </c>
      <c r="B63" s="417" t="s">
        <v>1838</v>
      </c>
      <c r="C63" s="393">
        <v>27</v>
      </c>
      <c r="D63" s="403">
        <v>308200</v>
      </c>
      <c r="E63" s="369"/>
      <c r="F63" s="369"/>
    </row>
    <row r="64" spans="1:6" ht="20.25" thickBot="1">
      <c r="A64" s="407" t="s">
        <v>1893</v>
      </c>
      <c r="B64" s="408"/>
      <c r="C64" s="408"/>
      <c r="D64" s="409"/>
      <c r="E64" s="369"/>
      <c r="F64" s="369"/>
    </row>
    <row r="65" spans="1:6" ht="15">
      <c r="A65" s="381" t="s">
        <v>1894</v>
      </c>
      <c r="B65" s="382" t="s">
        <v>1895</v>
      </c>
      <c r="C65" s="418">
        <v>10</v>
      </c>
      <c r="D65" s="384">
        <v>136600</v>
      </c>
      <c r="E65" s="369"/>
      <c r="F65" s="369"/>
    </row>
    <row r="66" spans="1:6" ht="15">
      <c r="A66" s="391" t="s">
        <v>1896</v>
      </c>
      <c r="B66" s="386" t="s">
        <v>1895</v>
      </c>
      <c r="C66" s="419">
        <v>10</v>
      </c>
      <c r="D66" s="388">
        <v>370000</v>
      </c>
      <c r="E66" s="369"/>
      <c r="F66" s="369"/>
    </row>
    <row r="67" spans="1:6" ht="15.75" thickBot="1">
      <c r="A67" s="416" t="s">
        <v>1897</v>
      </c>
      <c r="B67" s="392" t="s">
        <v>1895</v>
      </c>
      <c r="C67" s="420">
        <v>10</v>
      </c>
      <c r="D67" s="403">
        <v>286900</v>
      </c>
      <c r="E67" s="369"/>
      <c r="F67" s="369"/>
    </row>
    <row r="68" spans="1:6" ht="20.25" thickBot="1">
      <c r="A68" s="407" t="s">
        <v>1898</v>
      </c>
      <c r="B68" s="408"/>
      <c r="C68" s="408"/>
      <c r="D68" s="409"/>
      <c r="E68" s="369"/>
      <c r="F68" s="369"/>
    </row>
    <row r="69" spans="1:6" ht="15">
      <c r="A69" s="421" t="s">
        <v>1899</v>
      </c>
      <c r="B69" s="382" t="s">
        <v>1838</v>
      </c>
      <c r="C69" s="411">
        <v>20</v>
      </c>
      <c r="D69" s="384">
        <v>354200</v>
      </c>
      <c r="E69" s="369"/>
      <c r="F69" s="369"/>
    </row>
    <row r="70" spans="1:6" ht="15">
      <c r="A70" s="385" t="s">
        <v>1900</v>
      </c>
      <c r="B70" s="386" t="s">
        <v>1838</v>
      </c>
      <c r="C70" s="389">
        <v>25</v>
      </c>
      <c r="D70" s="388">
        <v>225100</v>
      </c>
      <c r="E70" s="369"/>
      <c r="F70" s="369"/>
    </row>
    <row r="71" spans="1:6" ht="15.75" thickBot="1">
      <c r="A71" s="422" t="s">
        <v>1901</v>
      </c>
      <c r="B71" s="392" t="s">
        <v>1838</v>
      </c>
      <c r="C71" s="393">
        <v>20</v>
      </c>
      <c r="D71" s="403">
        <v>362000</v>
      </c>
      <c r="E71" s="369"/>
      <c r="F71" s="369"/>
    </row>
    <row r="72" spans="1:6" ht="20.25" thickBot="1">
      <c r="A72" s="407" t="s">
        <v>1902</v>
      </c>
      <c r="B72" s="408"/>
      <c r="C72" s="408"/>
      <c r="D72" s="409"/>
      <c r="E72" s="369"/>
      <c r="F72" s="369"/>
    </row>
    <row r="73" spans="1:6" ht="24">
      <c r="A73" s="421" t="s">
        <v>1903</v>
      </c>
      <c r="B73" s="423" t="s">
        <v>1838</v>
      </c>
      <c r="C73" s="414">
        <v>25</v>
      </c>
      <c r="D73" s="384">
        <v>152100</v>
      </c>
      <c r="E73" s="369"/>
      <c r="F73" s="369"/>
    </row>
    <row r="74" spans="1:6" ht="24">
      <c r="A74" s="391" t="s">
        <v>1904</v>
      </c>
      <c r="B74" s="415" t="s">
        <v>1838</v>
      </c>
      <c r="C74" s="424">
        <v>25</v>
      </c>
      <c r="D74" s="388">
        <v>188900</v>
      </c>
      <c r="E74" s="369"/>
      <c r="F74" s="369"/>
    </row>
    <row r="75" spans="1:6" ht="15.75" thickBot="1">
      <c r="A75" s="416" t="s">
        <v>1905</v>
      </c>
      <c r="B75" s="417" t="s">
        <v>1838</v>
      </c>
      <c r="C75" s="425">
        <v>25</v>
      </c>
      <c r="D75" s="403">
        <v>245100</v>
      </c>
      <c r="E75" s="369"/>
      <c r="F75" s="369"/>
    </row>
    <row r="76" spans="1:6" ht="20.25" thickBot="1">
      <c r="A76" s="426" t="s">
        <v>1906</v>
      </c>
      <c r="B76" s="427"/>
      <c r="C76" s="427"/>
      <c r="D76" s="428"/>
      <c r="E76" s="369"/>
      <c r="F76" s="369"/>
    </row>
    <row r="77" spans="1:6" ht="15">
      <c r="A77" s="421" t="s">
        <v>1907</v>
      </c>
      <c r="B77" s="382" t="s">
        <v>1838</v>
      </c>
      <c r="C77" s="414">
        <v>20</v>
      </c>
      <c r="D77" s="384">
        <v>84200</v>
      </c>
      <c r="E77" s="369"/>
      <c r="F77" s="369"/>
    </row>
    <row r="78" spans="1:6" ht="15">
      <c r="A78" s="391" t="s">
        <v>1908</v>
      </c>
      <c r="B78" s="386" t="s">
        <v>1838</v>
      </c>
      <c r="C78" s="424">
        <v>25</v>
      </c>
      <c r="D78" s="388">
        <v>58300</v>
      </c>
      <c r="E78" s="369"/>
      <c r="F78" s="369"/>
    </row>
    <row r="79" spans="1:6" ht="15">
      <c r="A79" s="391" t="s">
        <v>1909</v>
      </c>
      <c r="B79" s="386" t="s">
        <v>1838</v>
      </c>
      <c r="C79" s="424">
        <v>25</v>
      </c>
      <c r="D79" s="388">
        <v>67700</v>
      </c>
      <c r="E79" s="369"/>
      <c r="F79" s="369"/>
    </row>
    <row r="80" spans="1:6" ht="15.75" thickBot="1">
      <c r="A80" s="429" t="s">
        <v>1910</v>
      </c>
      <c r="B80" s="430" t="s">
        <v>1911</v>
      </c>
      <c r="C80" s="431">
        <v>25</v>
      </c>
      <c r="D80" s="403">
        <v>55000</v>
      </c>
      <c r="E80" s="369"/>
      <c r="F80" s="369"/>
    </row>
    <row r="81" spans="1:6" ht="15">
      <c r="A81" s="369"/>
      <c r="B81" s="369"/>
      <c r="C81" s="369"/>
      <c r="D81" s="369"/>
      <c r="E81" s="369"/>
      <c r="F81" s="369"/>
    </row>
    <row r="82" spans="1:6" ht="15">
      <c r="A82" s="369"/>
      <c r="B82" s="369"/>
      <c r="C82" s="369"/>
      <c r="D82" s="369"/>
      <c r="E82" s="369"/>
      <c r="F82" s="369"/>
    </row>
    <row r="83" spans="1:6" ht="15">
      <c r="A83" s="369"/>
      <c r="B83" s="369"/>
      <c r="C83" s="369"/>
      <c r="D83" s="369"/>
      <c r="E83" s="369"/>
      <c r="F83" s="369"/>
    </row>
    <row r="84" spans="1:6" ht="15">
      <c r="A84" s="369"/>
      <c r="B84" s="369"/>
      <c r="C84" s="369"/>
      <c r="D84" s="369"/>
      <c r="E84" s="369"/>
      <c r="F84" s="369"/>
    </row>
    <row r="85" spans="1:6" ht="15">
      <c r="A85" s="369"/>
      <c r="B85" s="369"/>
      <c r="C85" s="369"/>
      <c r="D85" s="369"/>
      <c r="E85" s="369"/>
      <c r="F85" s="369"/>
    </row>
    <row r="86" spans="1:6" ht="15">
      <c r="A86" s="369"/>
      <c r="B86" s="369"/>
      <c r="C86" s="369"/>
      <c r="D86" s="369"/>
      <c r="E86" s="369"/>
      <c r="F86" s="369"/>
    </row>
    <row r="87" spans="1:6" ht="15">
      <c r="A87" s="369"/>
      <c r="B87" s="369"/>
      <c r="C87" s="369"/>
      <c r="D87" s="369"/>
      <c r="E87" s="369"/>
      <c r="F87" s="369"/>
    </row>
    <row r="88" spans="1:6" ht="15">
      <c r="A88" s="369"/>
      <c r="B88" s="369"/>
      <c r="C88" s="369"/>
      <c r="D88" s="369"/>
      <c r="E88" s="369"/>
      <c r="F88" s="369"/>
    </row>
    <row r="89" spans="1:6" ht="15">
      <c r="A89" s="369"/>
      <c r="B89" s="369"/>
      <c r="C89" s="369"/>
      <c r="D89" s="369"/>
      <c r="E89" s="369"/>
      <c r="F89" s="369"/>
    </row>
    <row r="90" spans="1:6" ht="15">
      <c r="A90" s="369"/>
      <c r="B90" s="369"/>
      <c r="C90" s="369"/>
      <c r="D90" s="369"/>
      <c r="E90" s="369"/>
      <c r="F90" s="369"/>
    </row>
    <row r="91" spans="1:6" ht="15">
      <c r="A91" s="369"/>
      <c r="B91" s="369"/>
      <c r="C91" s="369"/>
      <c r="D91" s="369"/>
      <c r="E91" s="369"/>
      <c r="F91" s="369"/>
    </row>
    <row r="92" spans="1:6" ht="15">
      <c r="A92" s="369"/>
      <c r="B92" s="369"/>
      <c r="C92" s="369"/>
      <c r="D92" s="369"/>
      <c r="E92" s="369"/>
      <c r="F92" s="369"/>
    </row>
    <row r="93" spans="1:6" ht="15">
      <c r="A93" s="369"/>
      <c r="B93" s="369"/>
      <c r="C93" s="369"/>
      <c r="D93" s="369"/>
      <c r="E93" s="369"/>
      <c r="F93" s="369"/>
    </row>
    <row r="94" spans="1:6" ht="15">
      <c r="A94" s="369"/>
      <c r="B94" s="369"/>
      <c r="C94" s="369"/>
      <c r="D94" s="369"/>
      <c r="E94" s="369"/>
      <c r="F94" s="369"/>
    </row>
    <row r="95" spans="1:6" ht="15">
      <c r="A95" s="369"/>
      <c r="B95" s="369"/>
      <c r="C95" s="369"/>
      <c r="D95" s="369"/>
      <c r="E95" s="369"/>
      <c r="F95" s="369"/>
    </row>
    <row r="96" spans="1:6" ht="15">
      <c r="A96" s="369"/>
      <c r="B96" s="369"/>
      <c r="C96" s="369"/>
      <c r="D96" s="369"/>
      <c r="E96" s="369"/>
      <c r="F96" s="369"/>
    </row>
    <row r="97" spans="1:6" ht="15">
      <c r="A97" s="369"/>
      <c r="B97" s="369"/>
      <c r="C97" s="369"/>
      <c r="D97" s="369"/>
      <c r="E97" s="369"/>
      <c r="F97" s="369"/>
    </row>
    <row r="98" spans="1:6" ht="15">
      <c r="A98" s="369"/>
      <c r="B98" s="369"/>
      <c r="C98" s="369"/>
      <c r="D98" s="369"/>
      <c r="E98" s="369"/>
      <c r="F98" s="369"/>
    </row>
    <row r="99" spans="1:6" ht="15">
      <c r="A99" s="369"/>
      <c r="B99" s="369"/>
      <c r="C99" s="369"/>
      <c r="D99" s="369"/>
      <c r="E99" s="369"/>
      <c r="F99" s="369"/>
    </row>
    <row r="100" spans="1:6" ht="15">
      <c r="A100" s="369"/>
      <c r="B100" s="369"/>
      <c r="C100" s="369"/>
      <c r="D100" s="369"/>
      <c r="E100" s="369"/>
      <c r="F100" s="369"/>
    </row>
    <row r="101" spans="1:6" ht="15">
      <c r="A101" s="369"/>
      <c r="B101" s="369"/>
      <c r="C101" s="369"/>
      <c r="D101" s="369"/>
      <c r="E101" s="369"/>
      <c r="F101" s="369"/>
    </row>
    <row r="102" spans="1:6" ht="15">
      <c r="A102" s="369"/>
      <c r="B102" s="369"/>
      <c r="C102" s="369"/>
      <c r="D102" s="369"/>
      <c r="E102" s="369"/>
      <c r="F102" s="369"/>
    </row>
    <row r="103" spans="1:6" ht="15">
      <c r="A103" s="369"/>
      <c r="B103" s="369"/>
      <c r="C103" s="369"/>
      <c r="D103" s="369"/>
      <c r="E103" s="369"/>
      <c r="F103" s="369"/>
    </row>
    <row r="104" spans="1:6" ht="15">
      <c r="A104" s="369"/>
      <c r="B104" s="369"/>
      <c r="C104" s="369"/>
      <c r="D104" s="369"/>
      <c r="E104" s="369"/>
      <c r="F104" s="369"/>
    </row>
    <row r="105" spans="1:6" ht="15">
      <c r="A105" s="369"/>
      <c r="B105" s="369"/>
      <c r="C105" s="369"/>
      <c r="D105" s="369"/>
      <c r="E105" s="369"/>
      <c r="F105" s="369"/>
    </row>
    <row r="106" spans="1:6" ht="15">
      <c r="A106" s="369"/>
      <c r="B106" s="369"/>
      <c r="C106" s="369"/>
      <c r="D106" s="369"/>
      <c r="E106" s="369"/>
      <c r="F106" s="369"/>
    </row>
    <row r="107" spans="1:6" ht="15">
      <c r="A107" s="369"/>
      <c r="B107" s="369"/>
      <c r="C107" s="369"/>
      <c r="D107" s="369"/>
      <c r="E107" s="369"/>
      <c r="F107" s="369"/>
    </row>
    <row r="108" spans="1:6" ht="15">
      <c r="A108" s="369"/>
      <c r="B108" s="369"/>
      <c r="C108" s="369"/>
      <c r="D108" s="369"/>
      <c r="E108" s="369"/>
      <c r="F108" s="369"/>
    </row>
    <row r="109" spans="1:6" ht="15">
      <c r="A109" s="369"/>
      <c r="B109" s="369"/>
      <c r="C109" s="369"/>
      <c r="D109" s="369"/>
      <c r="E109" s="369"/>
      <c r="F109" s="369"/>
    </row>
    <row r="110" spans="1:6" ht="15">
      <c r="A110" s="369"/>
      <c r="B110" s="369"/>
      <c r="C110" s="369"/>
      <c r="D110" s="369"/>
      <c r="E110" s="369"/>
      <c r="F110" s="369"/>
    </row>
    <row r="111" spans="1:6" ht="15">
      <c r="A111" s="369"/>
      <c r="B111" s="369"/>
      <c r="C111" s="369"/>
      <c r="D111" s="369"/>
      <c r="E111" s="369"/>
      <c r="F111" s="369"/>
    </row>
    <row r="112" spans="1:6" ht="15">
      <c r="A112" s="369"/>
      <c r="B112" s="369"/>
      <c r="C112" s="369"/>
      <c r="D112" s="369"/>
      <c r="E112" s="369"/>
      <c r="F112" s="369"/>
    </row>
    <row r="113" spans="1:6" ht="15">
      <c r="A113" s="369"/>
      <c r="B113" s="369"/>
      <c r="C113" s="369"/>
      <c r="D113" s="369"/>
      <c r="E113" s="369"/>
      <c r="F113" s="369"/>
    </row>
    <row r="114" spans="1:6" ht="15">
      <c r="A114" s="369"/>
      <c r="B114" s="369"/>
      <c r="C114" s="369"/>
      <c r="D114" s="369"/>
      <c r="E114" s="369"/>
      <c r="F114" s="369"/>
    </row>
    <row r="115" spans="1:6" ht="15">
      <c r="A115" s="369"/>
      <c r="B115" s="369"/>
      <c r="C115" s="369"/>
      <c r="D115" s="369"/>
      <c r="E115" s="369"/>
      <c r="F115" s="369"/>
    </row>
    <row r="116" spans="1:6" ht="15">
      <c r="A116" s="369"/>
      <c r="B116" s="369"/>
      <c r="C116" s="369"/>
      <c r="D116" s="369"/>
      <c r="E116" s="369"/>
      <c r="F116" s="369"/>
    </row>
    <row r="117" spans="1:6" ht="15">
      <c r="A117" s="369"/>
      <c r="B117" s="369"/>
      <c r="C117" s="369"/>
      <c r="D117" s="369"/>
      <c r="E117" s="369"/>
      <c r="F117" s="369"/>
    </row>
    <row r="118" spans="1:6" ht="15">
      <c r="A118" s="369"/>
      <c r="B118" s="369"/>
      <c r="C118" s="369"/>
      <c r="D118" s="369"/>
      <c r="E118" s="369"/>
      <c r="F118" s="369"/>
    </row>
    <row r="119" spans="1:6" ht="15">
      <c r="A119" s="369"/>
      <c r="B119" s="369"/>
      <c r="C119" s="369"/>
      <c r="D119" s="369"/>
      <c r="E119" s="369"/>
      <c r="F119" s="369"/>
    </row>
    <row r="120" spans="1:6" ht="15">
      <c r="A120" s="369"/>
      <c r="B120" s="369"/>
      <c r="C120" s="369"/>
      <c r="D120" s="369"/>
      <c r="E120" s="369"/>
      <c r="F120" s="369"/>
    </row>
    <row r="121" spans="1:6" ht="15">
      <c r="A121" s="369"/>
      <c r="B121" s="369"/>
      <c r="C121" s="369"/>
      <c r="D121" s="369"/>
      <c r="E121" s="369"/>
      <c r="F121" s="369"/>
    </row>
    <row r="122" spans="1:6" ht="15">
      <c r="A122" s="369"/>
      <c r="B122" s="369"/>
      <c r="C122" s="369"/>
      <c r="D122" s="369"/>
      <c r="E122" s="369"/>
      <c r="F122" s="369"/>
    </row>
    <row r="123" spans="1:6" ht="15">
      <c r="A123" s="369"/>
      <c r="B123" s="369"/>
      <c r="C123" s="369"/>
      <c r="D123" s="369"/>
      <c r="E123" s="369"/>
      <c r="F123" s="369"/>
    </row>
    <row r="124" spans="1:6" ht="15">
      <c r="A124" s="369"/>
      <c r="B124" s="369"/>
      <c r="C124" s="369"/>
      <c r="D124" s="369"/>
      <c r="E124" s="369"/>
      <c r="F124" s="369"/>
    </row>
    <row r="125" spans="1:6" ht="15">
      <c r="A125" s="369"/>
      <c r="B125" s="369"/>
      <c r="C125" s="369"/>
      <c r="D125" s="369"/>
      <c r="E125" s="369"/>
      <c r="F125" s="369"/>
    </row>
    <row r="126" spans="1:6" ht="15">
      <c r="A126" s="369"/>
      <c r="B126" s="369"/>
      <c r="C126" s="369"/>
      <c r="D126" s="369"/>
      <c r="E126" s="369"/>
      <c r="F126" s="369"/>
    </row>
    <row r="127" spans="1:6" ht="15">
      <c r="A127" s="369"/>
      <c r="B127" s="369"/>
      <c r="C127" s="369"/>
      <c r="D127" s="369"/>
      <c r="E127" s="369"/>
      <c r="F127" s="369"/>
    </row>
    <row r="128" spans="1:6" ht="15">
      <c r="A128" s="369"/>
      <c r="B128" s="369"/>
      <c r="C128" s="369"/>
      <c r="D128" s="369"/>
      <c r="E128" s="369"/>
      <c r="F128" s="369"/>
    </row>
    <row r="129" spans="1:6" ht="15">
      <c r="A129" s="369"/>
      <c r="B129" s="369"/>
      <c r="C129" s="369"/>
      <c r="D129" s="369"/>
      <c r="E129" s="369"/>
      <c r="F129" s="369"/>
    </row>
    <row r="130" spans="1:6" ht="15">
      <c r="A130" s="369"/>
      <c r="B130" s="369"/>
      <c r="C130" s="369"/>
      <c r="D130" s="369"/>
      <c r="E130" s="369"/>
      <c r="F130" s="369"/>
    </row>
    <row r="131" spans="1:6" ht="15">
      <c r="A131" s="369"/>
      <c r="B131" s="369"/>
      <c r="C131" s="369"/>
      <c r="D131" s="369"/>
      <c r="E131" s="369"/>
      <c r="F131" s="369"/>
    </row>
    <row r="132" spans="1:6" ht="15">
      <c r="A132" s="369"/>
      <c r="B132" s="369"/>
      <c r="C132" s="369"/>
      <c r="D132" s="369"/>
      <c r="E132" s="369"/>
      <c r="F132" s="369"/>
    </row>
    <row r="133" spans="1:6" ht="15">
      <c r="A133" s="369"/>
      <c r="B133" s="369"/>
      <c r="C133" s="369"/>
      <c r="D133" s="369"/>
      <c r="E133" s="369"/>
      <c r="F133" s="369"/>
    </row>
    <row r="134" spans="1:6" ht="15">
      <c r="A134" s="369"/>
      <c r="B134" s="369"/>
      <c r="C134" s="369"/>
      <c r="D134" s="369"/>
      <c r="E134" s="369"/>
      <c r="F134" s="369"/>
    </row>
    <row r="135" spans="1:6" ht="15">
      <c r="A135" s="369"/>
      <c r="B135" s="369"/>
      <c r="C135" s="369"/>
      <c r="D135" s="369"/>
      <c r="E135" s="369"/>
      <c r="F135" s="369"/>
    </row>
    <row r="136" spans="1:6" ht="15">
      <c r="A136" s="369"/>
      <c r="B136" s="369"/>
      <c r="C136" s="369"/>
      <c r="D136" s="369"/>
      <c r="E136" s="369"/>
      <c r="F136" s="369"/>
    </row>
    <row r="137" spans="1:6" ht="15">
      <c r="A137" s="369"/>
      <c r="B137" s="369"/>
      <c r="C137" s="369"/>
      <c r="D137" s="369"/>
      <c r="E137" s="369"/>
      <c r="F137" s="369"/>
    </row>
    <row r="138" spans="1:6" ht="15">
      <c r="A138" s="369"/>
      <c r="B138" s="369"/>
      <c r="C138" s="369"/>
      <c r="D138" s="369"/>
      <c r="E138" s="369"/>
      <c r="F138" s="369"/>
    </row>
    <row r="139" spans="1:6" ht="15">
      <c r="A139" s="369"/>
      <c r="B139" s="369"/>
      <c r="C139" s="369"/>
      <c r="D139" s="369"/>
      <c r="E139" s="369"/>
      <c r="F139" s="369"/>
    </row>
    <row r="140" spans="1:6" ht="15">
      <c r="A140" s="369"/>
      <c r="B140" s="369"/>
      <c r="C140" s="369"/>
      <c r="D140" s="369"/>
      <c r="E140" s="369"/>
      <c r="F140" s="369"/>
    </row>
    <row r="141" spans="1:6" ht="15">
      <c r="A141" s="369"/>
      <c r="B141" s="369"/>
      <c r="C141" s="369"/>
      <c r="D141" s="369"/>
      <c r="E141" s="369"/>
      <c r="F141" s="369"/>
    </row>
  </sheetData>
  <sheetProtection password="F696" sheet="1" objects="1" scenarios="1" selectLockedCells="1" selectUnlockedCells="1"/>
  <mergeCells count="17">
    <mergeCell ref="A55:D55"/>
    <mergeCell ref="A64:D64"/>
    <mergeCell ref="A68:D68"/>
    <mergeCell ref="A72:D72"/>
    <mergeCell ref="A76:D76"/>
    <mergeCell ref="A9:D9"/>
    <mergeCell ref="A16:D16"/>
    <mergeCell ref="A19:D19"/>
    <mergeCell ref="A23:D23"/>
    <mergeCell ref="A31:D31"/>
    <mergeCell ref="A41:D41"/>
    <mergeCell ref="A1:C1"/>
    <mergeCell ref="A2:C2"/>
    <mergeCell ref="A3:C3"/>
    <mergeCell ref="A4:C4"/>
    <mergeCell ref="A5:C5"/>
    <mergeCell ref="A7:D7"/>
  </mergeCells>
  <hyperlinks>
    <hyperlink ref="A37" r:id="rId1" tooltip="Штукатурка цементная ilmax 6800, 25 кг" display="http://oma.shop.by/Stroitelnye_materialy/vyazhuschie_materialy/shtukaturki/id_191899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2016-03-28T12:25:47Z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